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2" r:id="rId1"/>
    <sheet name="7-12月多退少补（草稿）" sheetId="3" state="hidden" r:id="rId2"/>
  </sheets>
  <definedNames>
    <definedName name="_xlnm._FilterDatabase" localSheetId="0" hidden="1">附件!$A$3:$I$69</definedName>
    <definedName name="_xlnm._FilterDatabase" localSheetId="1" hidden="1">'7-12月多退少补（草稿）'!$A$3:$E$68</definedName>
  </definedNames>
  <calcPr calcId="144525"/>
</workbook>
</file>

<file path=xl/sharedStrings.xml><?xml version="1.0" encoding="utf-8"?>
<sst xmlns="http://schemas.openxmlformats.org/spreadsheetml/2006/main" count="355" uniqueCount="100">
  <si>
    <t>2025年丰台区普惠性民办幼儿园7、8月市级生均定额补助经费明细表（按80%拨付）</t>
  </si>
  <si>
    <t>单位： 元</t>
  </si>
  <si>
    <t>序号</t>
  </si>
  <si>
    <t>幼儿园名称</t>
  </si>
  <si>
    <t>市级补助标准</t>
  </si>
  <si>
    <t>7月各幼儿园申报人数</t>
  </si>
  <si>
    <t>8月各幼儿园申报人数</t>
  </si>
  <si>
    <r>
      <rPr>
        <b/>
        <sz val="10"/>
        <rFont val="宋体"/>
        <charset val="134"/>
        <scheme val="minor"/>
      </rPr>
      <t>2025年7-8月预拨总人数</t>
    </r>
    <r>
      <rPr>
        <sz val="9"/>
        <rFont val="宋体"/>
        <charset val="134"/>
        <scheme val="minor"/>
      </rPr>
      <t>（以9月各幼儿园申报人数测算）</t>
    </r>
  </si>
  <si>
    <t>2025年7-8月应预拨金额（80%)</t>
  </si>
  <si>
    <t>1-6月实际核查人数</t>
  </si>
  <si>
    <t>2025年1-6月应拨付金额（80%）</t>
  </si>
  <si>
    <t>2025年1-6月已预拨金额（80%）</t>
  </si>
  <si>
    <r>
      <rPr>
        <b/>
        <sz val="10"/>
        <rFont val="宋体"/>
        <charset val="134"/>
        <scheme val="minor"/>
      </rPr>
      <t>2025年1-6月拨付差额（80%），</t>
    </r>
    <r>
      <rPr>
        <sz val="9"/>
        <rFont val="宋体"/>
        <charset val="134"/>
        <scheme val="minor"/>
      </rPr>
      <t>（多退少补，正数代表少拨负数代表多拨）</t>
    </r>
  </si>
  <si>
    <t>2025年7-8月实际拨款</t>
  </si>
  <si>
    <t>北京市丰台区博美乐幼儿园</t>
  </si>
  <si>
    <t>北京市丰台区吉而慧幼儿园</t>
  </si>
  <si>
    <t>北京市丰台区鑫之梦幼儿园</t>
  </si>
  <si>
    <t>北京市丰台区邦尼幼儿园</t>
  </si>
  <si>
    <t>北京市丰台区宝贝星河幼儿园</t>
  </si>
  <si>
    <t>北京市丰台区北方之星幼儿园</t>
  </si>
  <si>
    <t>北京市丰台区井德金泰幼儿园</t>
  </si>
  <si>
    <t>北京市丰台区井德诚明幼儿园</t>
  </si>
  <si>
    <t>北京市丰台区大成幼儿园</t>
  </si>
  <si>
    <t>北京市丰台区美域大地幼儿园</t>
  </si>
  <si>
    <t>北京市丰台区德美幼儿园</t>
  </si>
  <si>
    <t>北京市丰台区顶秀欣园幼儿园</t>
  </si>
  <si>
    <t>北京市丰台区多智幼儿园</t>
  </si>
  <si>
    <t>北京市丰台区二十一世纪实验幼儿园</t>
  </si>
  <si>
    <t>北京市丰台区芳茹幼儿园</t>
  </si>
  <si>
    <t>北京市丰台区海嘉实验幼儿园</t>
  </si>
  <si>
    <t>北京市丰台区翕乐幼儿园</t>
  </si>
  <si>
    <t>北京市丰台区红黄蓝知儿乐幼儿园</t>
  </si>
  <si>
    <t>北京市丰台区环雅阳光幼儿园</t>
  </si>
  <si>
    <t>北京市丰台区汇佳实验幼儿园</t>
  </si>
  <si>
    <t>北京市丰台区惠智幼儿园</t>
  </si>
  <si>
    <t>北京市丰台区嘉德润语幼儿园</t>
  </si>
  <si>
    <t>北京市丰台区嘉恒星系幼儿园</t>
  </si>
  <si>
    <t>北京市丰台区朵萌迪泰幼儿园</t>
  </si>
  <si>
    <t>北京市丰台区同心稚乐幼儿园</t>
  </si>
  <si>
    <t>北京市丰台区金贝德实验幼儿园</t>
  </si>
  <si>
    <t>北京市丰台区乐点幼儿园</t>
  </si>
  <si>
    <t>北京市丰台区立杰小红帽幼儿园</t>
  </si>
  <si>
    <t>北京市丰台区美格花城幼儿园</t>
  </si>
  <si>
    <t>北京市丰台区明悦峰景幼儿园</t>
  </si>
  <si>
    <t>北京市丰台区南宫方芳幼儿园</t>
  </si>
  <si>
    <t>北京市丰台区翩翩英才幼儿园</t>
  </si>
  <si>
    <t>北京市丰台区世纪阳光幼儿园</t>
  </si>
  <si>
    <t>北京市丰台区京师蓝天幼儿园</t>
  </si>
  <si>
    <t>北京市丰台区太阳花幼儿园</t>
  </si>
  <si>
    <t>北京市丰台区润泽桃李芳园幼儿园</t>
  </si>
  <si>
    <t>北京市丰台区万恒恩卓幼儿园</t>
  </si>
  <si>
    <t>北京市丰台区星空俊才幼儿园</t>
  </si>
  <si>
    <t>北京市丰台区星星天地幼儿园</t>
  </si>
  <si>
    <t>北京市丰台区学苑幼儿园</t>
  </si>
  <si>
    <t>北京市丰台区雅瀚幼儿园</t>
  </si>
  <si>
    <t>北京市丰台区阳光起点锦城幼儿园</t>
  </si>
  <si>
    <t>北京市丰台区阳光起点幼儿园</t>
  </si>
  <si>
    <t>北京市丰台区义和之星幼儿园</t>
  </si>
  <si>
    <t>北京市丰台区意馨幼儿园</t>
  </si>
  <si>
    <t>北京市丰台区幼师附属幼儿园</t>
  </si>
  <si>
    <t>北京市丰台区旭翔芳馨幼儿园</t>
  </si>
  <si>
    <t>北京市丰台区糖果繁星幼儿园</t>
  </si>
  <si>
    <t>北京欣宇幼儿园</t>
  </si>
  <si>
    <t>北京市丰台区北方星娃幼儿园</t>
  </si>
  <si>
    <t>北京市丰台区篙娃幼儿园</t>
  </si>
  <si>
    <t>北京市丰台区汇英佳音幼儿园</t>
  </si>
  <si>
    <t>北京市丰台区先策恒爱幼儿园</t>
  </si>
  <si>
    <t>北京市丰台区建华一诺幼儿园</t>
  </si>
  <si>
    <t>北京市丰台区北大地新西区幼儿园</t>
  </si>
  <si>
    <t>北京市丰台怡海幼儿园</t>
  </si>
  <si>
    <t>北京市丰台区乐嘟嘟实验幼儿园</t>
  </si>
  <si>
    <t>北京市丰台区春蕾佳禾幼儿园</t>
  </si>
  <si>
    <t>北京市丰台区金通和美幼儿园</t>
  </si>
  <si>
    <t>北京市丰台区曦林紫泉幼儿园</t>
  </si>
  <si>
    <t>北京市丰台区博雅青青幼儿园</t>
  </si>
  <si>
    <t>北京市丰台区井德润泽幼儿园</t>
  </si>
  <si>
    <t>北京市丰台区知行元幼儿园</t>
  </si>
  <si>
    <t>北京市丰台区大恩小卓幼儿园</t>
  </si>
  <si>
    <t>合计</t>
  </si>
  <si>
    <t>备注：糖果繁星幼儿园本园2025年7月终止办学、教学点2025年3月终止办学</t>
  </si>
  <si>
    <t>统计年月：</t>
  </si>
  <si>
    <t>生均定额补助汇总表_合并主分园</t>
  </si>
  <si>
    <t>审定数</t>
  </si>
  <si>
    <t>系统人数</t>
  </si>
  <si>
    <r>
      <rPr>
        <sz val="11"/>
        <color rgb="FFFFFFFF"/>
        <rFont val="微软雅黑"/>
        <charset val="134"/>
      </rPr>
      <t>补贴申报幼儿数（2024</t>
    </r>
    <r>
      <rPr>
        <sz val="11"/>
        <color rgb="FFFFFFFF"/>
        <rFont val="宋体"/>
        <charset val="134"/>
      </rPr>
      <t>年1月）</t>
    </r>
  </si>
  <si>
    <t>市级补助金额</t>
  </si>
  <si>
    <r>
      <rPr>
        <sz val="11"/>
        <color rgb="FFFFFFFF"/>
        <rFont val="Calibri"/>
        <charset val="134"/>
      </rPr>
      <t>7</t>
    </r>
    <r>
      <rPr>
        <sz val="11"/>
        <color rgb="FFFFFFFF"/>
        <rFont val="宋体"/>
        <charset val="134"/>
      </rPr>
      <t>月</t>
    </r>
  </si>
  <si>
    <r>
      <rPr>
        <sz val="11"/>
        <color rgb="FFFFFFFF"/>
        <rFont val="Calibri"/>
        <charset val="134"/>
      </rPr>
      <t>8月</t>
    </r>
  </si>
  <si>
    <r>
      <rPr>
        <sz val="11"/>
        <color rgb="FFFFFFFF"/>
        <rFont val="Calibri"/>
        <charset val="134"/>
      </rPr>
      <t>9月</t>
    </r>
  </si>
  <si>
    <r>
      <rPr>
        <sz val="11"/>
        <color rgb="FFFFFFFF"/>
        <rFont val="Calibri"/>
        <charset val="134"/>
      </rPr>
      <t>10月</t>
    </r>
  </si>
  <si>
    <r>
      <rPr>
        <sz val="11"/>
        <color rgb="FFFFFFFF"/>
        <rFont val="Calibri"/>
        <charset val="134"/>
      </rPr>
      <t>11月</t>
    </r>
  </si>
  <si>
    <r>
      <rPr>
        <sz val="11"/>
        <color rgb="FFFFFFFF"/>
        <rFont val="Calibri"/>
        <charset val="134"/>
      </rPr>
      <t>12月</t>
    </r>
  </si>
  <si>
    <r>
      <rPr>
        <sz val="11"/>
        <color rgb="FFFFFFFF"/>
        <rFont val="Calibri"/>
        <charset val="134"/>
      </rPr>
      <t>9-12</t>
    </r>
    <r>
      <rPr>
        <sz val="11"/>
        <color rgb="FFFFFFFF"/>
        <rFont val="宋体"/>
        <charset val="134"/>
      </rPr>
      <t>月</t>
    </r>
    <r>
      <rPr>
        <sz val="11"/>
        <color rgb="FFFFFFFF"/>
        <rFont val="宋体"/>
        <charset val="134"/>
      </rPr>
      <t>按9月</t>
    </r>
  </si>
  <si>
    <t>7月</t>
  </si>
  <si>
    <t>8月</t>
  </si>
  <si>
    <t>北京丰台区北京市第十二中学实验幼儿园</t>
  </si>
  <si>
    <t>北京市丰台区艾德森幼儿园</t>
  </si>
  <si>
    <t>北京市丰台区布朗金泰幼儿园</t>
  </si>
  <si>
    <t>北京市丰台区布朗幼儿园</t>
  </si>
  <si>
    <t>北京市丰台区嘉恒小哈佛友爱谷幼儿园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</si>
</sst>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9"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1"/>
      <color rgb="FFFFFFFF"/>
      <name val="Calibri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0"/>
      <color rgb="FF333333"/>
      <name val="Times New Roman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333333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微软雅黑"/>
      <charset val="134"/>
    </font>
    <font>
      <sz val="11"/>
      <color rgb="FFFFFFFF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Grid">
        <fgColor rgb="FF5B9CD6"/>
        <bgColor rgb="FF5B9CD6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11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0" borderId="0"/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3" fontId="0" fillId="0" borderId="0" xfId="8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right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/>
    </xf>
    <xf numFmtId="0" fontId="7" fillId="0" borderId="3" xfId="49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7" fillId="5" borderId="3" xfId="0" applyFont="1" applyFill="1" applyBorder="1" applyAlignment="1">
      <alignment horizontal="left" vertical="center" wrapText="1" shrinkToFit="1"/>
    </xf>
    <xf numFmtId="0" fontId="9" fillId="5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>
      <alignment vertical="center"/>
    </xf>
    <xf numFmtId="43" fontId="6" fillId="0" borderId="3" xfId="8" applyFont="1" applyFill="1" applyBorder="1" applyAlignment="1">
      <alignment vertical="center" wrapText="1"/>
    </xf>
    <xf numFmtId="176" fontId="8" fillId="0" borderId="3" xfId="8" applyNumberFormat="1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top"/>
    </xf>
    <xf numFmtId="176" fontId="16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"/>
  <sheetViews>
    <sheetView tabSelected="1" workbookViewId="0">
      <selection activeCell="C72" sqref="C72"/>
    </sheetView>
  </sheetViews>
  <sheetFormatPr defaultColWidth="9" defaultRowHeight="13.5"/>
  <cols>
    <col min="2" max="2" width="35.8166666666667" customWidth="1"/>
    <col min="3" max="3" width="11.1833333333333" customWidth="1"/>
    <col min="4" max="6" width="15.9083333333333" customWidth="1"/>
    <col min="7" max="7" width="16" customWidth="1"/>
    <col min="8" max="8" width="13.3666666666667" customWidth="1"/>
    <col min="9" max="9" width="14.55" customWidth="1"/>
    <col min="10" max="10" width="18" style="14" customWidth="1"/>
    <col min="11" max="11" width="17.8166666666667" style="14" customWidth="1"/>
    <col min="12" max="12" width="14.9083333333333" style="14" customWidth="1"/>
  </cols>
  <sheetData>
    <row r="1" ht="40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22" customHeight="1" spans="1:1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35" t="s">
        <v>1</v>
      </c>
      <c r="N2" s="36"/>
    </row>
    <row r="3" s="12" customFormat="1" ht="50" customHeight="1" spans="1:1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37" t="s">
        <v>11</v>
      </c>
      <c r="K3" s="16" t="s">
        <v>12</v>
      </c>
      <c r="L3" s="37" t="s">
        <v>13</v>
      </c>
    </row>
    <row r="4" ht="17" customHeight="1" spans="1:12">
      <c r="A4" s="17">
        <v>1</v>
      </c>
      <c r="B4" s="18" t="s">
        <v>14</v>
      </c>
      <c r="C4" s="19">
        <v>1000</v>
      </c>
      <c r="D4" s="20">
        <v>335</v>
      </c>
      <c r="E4" s="21">
        <v>334</v>
      </c>
      <c r="F4" s="22">
        <f>D4+E4</f>
        <v>669</v>
      </c>
      <c r="G4" s="23">
        <f>F4*C4*0.8</f>
        <v>535200</v>
      </c>
      <c r="H4" s="24">
        <v>1992</v>
      </c>
      <c r="I4" s="23">
        <f>H4*C4*0.8</f>
        <v>1593600</v>
      </c>
      <c r="J4" s="38">
        <v>1612800</v>
      </c>
      <c r="K4" s="38">
        <f>I4-J4</f>
        <v>-19200</v>
      </c>
      <c r="L4" s="39">
        <f>G4+K4</f>
        <v>516000</v>
      </c>
    </row>
    <row r="5" ht="17" customHeight="1" spans="1:12">
      <c r="A5" s="17">
        <v>2</v>
      </c>
      <c r="B5" s="18" t="s">
        <v>15</v>
      </c>
      <c r="C5" s="19">
        <v>1000</v>
      </c>
      <c r="D5" s="20">
        <v>467</v>
      </c>
      <c r="E5" s="21">
        <v>465</v>
      </c>
      <c r="F5" s="22">
        <f t="shared" ref="F5:F36" si="0">D5+E5</f>
        <v>932</v>
      </c>
      <c r="G5" s="23">
        <f t="shared" ref="G5:G67" si="1">F5*C5*0.8</f>
        <v>745600</v>
      </c>
      <c r="H5" s="24">
        <v>2761</v>
      </c>
      <c r="I5" s="23">
        <f>H5*C5*0.8</f>
        <v>2208800</v>
      </c>
      <c r="J5" s="38">
        <v>2203200</v>
      </c>
      <c r="K5" s="38">
        <f>I5-J5</f>
        <v>5600</v>
      </c>
      <c r="L5" s="39">
        <f>G5+K5</f>
        <v>751200</v>
      </c>
    </row>
    <row r="6" ht="17" customHeight="1" spans="1:12">
      <c r="A6" s="17">
        <v>3</v>
      </c>
      <c r="B6" s="18" t="s">
        <v>16</v>
      </c>
      <c r="C6" s="19">
        <v>1000</v>
      </c>
      <c r="D6" s="20">
        <v>220</v>
      </c>
      <c r="E6" s="21">
        <v>221</v>
      </c>
      <c r="F6" s="22">
        <f t="shared" si="0"/>
        <v>441</v>
      </c>
      <c r="G6" s="23">
        <f t="shared" si="1"/>
        <v>352800</v>
      </c>
      <c r="H6" s="24">
        <v>1355</v>
      </c>
      <c r="I6" s="23">
        <f t="shared" ref="I6:I32" si="2">H6*C6*0.8</f>
        <v>1084000</v>
      </c>
      <c r="J6" s="38">
        <v>1089600</v>
      </c>
      <c r="K6" s="38">
        <f t="shared" ref="K6:K32" si="3">I6-J6</f>
        <v>-5600</v>
      </c>
      <c r="L6" s="39">
        <f t="shared" ref="L6:L32" si="4">G6+K6</f>
        <v>347200</v>
      </c>
    </row>
    <row r="7" ht="17" customHeight="1" spans="1:12">
      <c r="A7" s="17">
        <v>4</v>
      </c>
      <c r="B7" s="18" t="s">
        <v>17</v>
      </c>
      <c r="C7" s="19">
        <v>1000</v>
      </c>
      <c r="D7" s="20">
        <v>236</v>
      </c>
      <c r="E7" s="21">
        <v>238</v>
      </c>
      <c r="F7" s="22">
        <f t="shared" si="0"/>
        <v>474</v>
      </c>
      <c r="G7" s="23">
        <f t="shared" si="1"/>
        <v>379200</v>
      </c>
      <c r="H7" s="24">
        <v>1374</v>
      </c>
      <c r="I7" s="23">
        <f t="shared" si="2"/>
        <v>1099200</v>
      </c>
      <c r="J7" s="38">
        <v>1094400</v>
      </c>
      <c r="K7" s="38">
        <f t="shared" si="3"/>
        <v>4800</v>
      </c>
      <c r="L7" s="39">
        <f t="shared" si="4"/>
        <v>384000</v>
      </c>
    </row>
    <row r="8" ht="17" customHeight="1" spans="1:12">
      <c r="A8" s="17">
        <v>5</v>
      </c>
      <c r="B8" s="18" t="s">
        <v>18</v>
      </c>
      <c r="C8" s="19">
        <v>1000</v>
      </c>
      <c r="D8" s="20">
        <v>198</v>
      </c>
      <c r="E8" s="21">
        <v>198</v>
      </c>
      <c r="F8" s="22">
        <f t="shared" si="0"/>
        <v>396</v>
      </c>
      <c r="G8" s="23">
        <f t="shared" si="1"/>
        <v>316800</v>
      </c>
      <c r="H8" s="24">
        <v>1215</v>
      </c>
      <c r="I8" s="23">
        <f t="shared" si="2"/>
        <v>972000</v>
      </c>
      <c r="J8" s="38">
        <v>969600</v>
      </c>
      <c r="K8" s="38">
        <f t="shared" si="3"/>
        <v>2400</v>
      </c>
      <c r="L8" s="39">
        <f t="shared" si="4"/>
        <v>319200</v>
      </c>
    </row>
    <row r="9" ht="17" customHeight="1" spans="1:12">
      <c r="A9" s="17">
        <v>6</v>
      </c>
      <c r="B9" s="18" t="s">
        <v>19</v>
      </c>
      <c r="C9" s="19">
        <v>1000</v>
      </c>
      <c r="D9" s="21">
        <v>464</v>
      </c>
      <c r="E9" s="21">
        <v>361</v>
      </c>
      <c r="F9" s="22">
        <f t="shared" si="0"/>
        <v>825</v>
      </c>
      <c r="G9" s="23">
        <f t="shared" si="1"/>
        <v>660000</v>
      </c>
      <c r="H9" s="24">
        <v>2755</v>
      </c>
      <c r="I9" s="23">
        <f t="shared" si="2"/>
        <v>2204000</v>
      </c>
      <c r="J9" s="38">
        <v>2270400</v>
      </c>
      <c r="K9" s="38">
        <f t="shared" si="3"/>
        <v>-66400</v>
      </c>
      <c r="L9" s="39">
        <f t="shared" si="4"/>
        <v>593600</v>
      </c>
    </row>
    <row r="10" ht="17" customHeight="1" spans="1:12">
      <c r="A10" s="17">
        <v>7</v>
      </c>
      <c r="B10" s="25" t="s">
        <v>20</v>
      </c>
      <c r="C10" s="19">
        <v>1000</v>
      </c>
      <c r="D10" s="20">
        <v>203</v>
      </c>
      <c r="E10" s="21">
        <v>204</v>
      </c>
      <c r="F10" s="22">
        <f t="shared" si="0"/>
        <v>407</v>
      </c>
      <c r="G10" s="23">
        <f t="shared" si="1"/>
        <v>325600</v>
      </c>
      <c r="H10" s="24">
        <v>1249</v>
      </c>
      <c r="I10" s="23">
        <f t="shared" si="2"/>
        <v>999200</v>
      </c>
      <c r="J10" s="38">
        <v>1008000</v>
      </c>
      <c r="K10" s="38">
        <f t="shared" si="3"/>
        <v>-8800</v>
      </c>
      <c r="L10" s="39">
        <f t="shared" si="4"/>
        <v>316800</v>
      </c>
    </row>
    <row r="11" ht="17" customHeight="1" spans="1:12">
      <c r="A11" s="17">
        <v>8</v>
      </c>
      <c r="B11" s="18" t="s">
        <v>21</v>
      </c>
      <c r="C11" s="19">
        <v>1000</v>
      </c>
      <c r="D11" s="20">
        <v>295</v>
      </c>
      <c r="E11" s="21">
        <v>296</v>
      </c>
      <c r="F11" s="22">
        <f t="shared" si="0"/>
        <v>591</v>
      </c>
      <c r="G11" s="23">
        <f t="shared" si="1"/>
        <v>472800</v>
      </c>
      <c r="H11" s="24">
        <v>1777</v>
      </c>
      <c r="I11" s="23">
        <f t="shared" si="2"/>
        <v>1421600</v>
      </c>
      <c r="J11" s="38">
        <v>1420800</v>
      </c>
      <c r="K11" s="38">
        <f t="shared" si="3"/>
        <v>800</v>
      </c>
      <c r="L11" s="39">
        <f t="shared" si="4"/>
        <v>473600</v>
      </c>
    </row>
    <row r="12" ht="17" customHeight="1" spans="1:12">
      <c r="A12" s="17">
        <v>9</v>
      </c>
      <c r="B12" s="18" t="s">
        <v>22</v>
      </c>
      <c r="C12" s="19">
        <v>1000</v>
      </c>
      <c r="D12" s="20">
        <v>252</v>
      </c>
      <c r="E12" s="21">
        <v>251</v>
      </c>
      <c r="F12" s="22">
        <f t="shared" si="0"/>
        <v>503</v>
      </c>
      <c r="G12" s="23">
        <f t="shared" si="1"/>
        <v>402400</v>
      </c>
      <c r="H12" s="24">
        <v>1475</v>
      </c>
      <c r="I12" s="23">
        <f t="shared" si="2"/>
        <v>1180000</v>
      </c>
      <c r="J12" s="38">
        <v>1132800</v>
      </c>
      <c r="K12" s="38">
        <f t="shared" si="3"/>
        <v>47200</v>
      </c>
      <c r="L12" s="39">
        <f t="shared" si="4"/>
        <v>449600</v>
      </c>
    </row>
    <row r="13" ht="17" customHeight="1" spans="1:12">
      <c r="A13" s="17">
        <v>10</v>
      </c>
      <c r="B13" s="18" t="s">
        <v>23</v>
      </c>
      <c r="C13" s="19">
        <v>1000</v>
      </c>
      <c r="D13" s="20">
        <v>340</v>
      </c>
      <c r="E13" s="21">
        <v>338</v>
      </c>
      <c r="F13" s="22">
        <f t="shared" si="0"/>
        <v>678</v>
      </c>
      <c r="G13" s="23">
        <f t="shared" si="1"/>
        <v>542400</v>
      </c>
      <c r="H13" s="24">
        <v>2056</v>
      </c>
      <c r="I13" s="23">
        <f t="shared" si="2"/>
        <v>1644800</v>
      </c>
      <c r="J13" s="38">
        <v>1651200</v>
      </c>
      <c r="K13" s="38">
        <f t="shared" si="3"/>
        <v>-6400</v>
      </c>
      <c r="L13" s="39">
        <f t="shared" si="4"/>
        <v>536000</v>
      </c>
    </row>
    <row r="14" ht="17" customHeight="1" spans="1:12">
      <c r="A14" s="17">
        <v>11</v>
      </c>
      <c r="B14" s="18" t="s">
        <v>24</v>
      </c>
      <c r="C14" s="19">
        <v>1000</v>
      </c>
      <c r="D14" s="20">
        <v>136</v>
      </c>
      <c r="E14" s="26">
        <f>134+112</f>
        <v>246</v>
      </c>
      <c r="F14" s="22">
        <f t="shared" si="0"/>
        <v>382</v>
      </c>
      <c r="G14" s="23">
        <f t="shared" si="1"/>
        <v>305600</v>
      </c>
      <c r="H14" s="24">
        <v>789</v>
      </c>
      <c r="I14" s="23">
        <f t="shared" si="2"/>
        <v>631200</v>
      </c>
      <c r="J14" s="38">
        <v>624000</v>
      </c>
      <c r="K14" s="38">
        <f t="shared" si="3"/>
        <v>7200</v>
      </c>
      <c r="L14" s="39">
        <f t="shared" si="4"/>
        <v>312800</v>
      </c>
    </row>
    <row r="15" ht="17" customHeight="1" spans="1:12">
      <c r="A15" s="17">
        <v>12</v>
      </c>
      <c r="B15" s="18" t="s">
        <v>25</v>
      </c>
      <c r="C15" s="19">
        <v>1000</v>
      </c>
      <c r="D15" s="20">
        <v>180</v>
      </c>
      <c r="E15" s="21">
        <v>180</v>
      </c>
      <c r="F15" s="22">
        <f t="shared" si="0"/>
        <v>360</v>
      </c>
      <c r="G15" s="23">
        <f t="shared" si="1"/>
        <v>288000</v>
      </c>
      <c r="H15" s="24">
        <v>1070</v>
      </c>
      <c r="I15" s="23">
        <f t="shared" si="2"/>
        <v>856000</v>
      </c>
      <c r="J15" s="38">
        <v>864000</v>
      </c>
      <c r="K15" s="38">
        <f t="shared" si="3"/>
        <v>-8000</v>
      </c>
      <c r="L15" s="39">
        <f t="shared" si="4"/>
        <v>280000</v>
      </c>
    </row>
    <row r="16" ht="17" customHeight="1" spans="1:12">
      <c r="A16" s="17">
        <v>13</v>
      </c>
      <c r="B16" s="18" t="s">
        <v>26</v>
      </c>
      <c r="C16" s="19">
        <v>1000</v>
      </c>
      <c r="D16" s="20">
        <v>140</v>
      </c>
      <c r="E16" s="21">
        <v>143</v>
      </c>
      <c r="F16" s="22">
        <f t="shared" si="0"/>
        <v>283</v>
      </c>
      <c r="G16" s="23">
        <f t="shared" si="1"/>
        <v>226400</v>
      </c>
      <c r="H16" s="24">
        <v>858</v>
      </c>
      <c r="I16" s="23">
        <f t="shared" si="2"/>
        <v>686400</v>
      </c>
      <c r="J16" s="38">
        <v>681600</v>
      </c>
      <c r="K16" s="38">
        <f t="shared" si="3"/>
        <v>4800</v>
      </c>
      <c r="L16" s="39">
        <f t="shared" si="4"/>
        <v>231200</v>
      </c>
    </row>
    <row r="17" ht="17" customHeight="1" spans="1:12">
      <c r="A17" s="17">
        <v>14</v>
      </c>
      <c r="B17" s="25" t="s">
        <v>27</v>
      </c>
      <c r="C17" s="19">
        <v>1000</v>
      </c>
      <c r="D17" s="20">
        <v>224</v>
      </c>
      <c r="E17" s="21">
        <v>204</v>
      </c>
      <c r="F17" s="22">
        <f t="shared" si="0"/>
        <v>428</v>
      </c>
      <c r="G17" s="23">
        <f t="shared" si="1"/>
        <v>342400</v>
      </c>
      <c r="H17" s="24">
        <v>1343</v>
      </c>
      <c r="I17" s="23">
        <f t="shared" si="2"/>
        <v>1074400</v>
      </c>
      <c r="J17" s="38">
        <v>1032000</v>
      </c>
      <c r="K17" s="38">
        <f t="shared" si="3"/>
        <v>42400</v>
      </c>
      <c r="L17" s="39">
        <f t="shared" si="4"/>
        <v>384800</v>
      </c>
    </row>
    <row r="18" ht="17" customHeight="1" spans="1:12">
      <c r="A18" s="17">
        <v>15</v>
      </c>
      <c r="B18" s="18" t="s">
        <v>28</v>
      </c>
      <c r="C18" s="19">
        <v>1000</v>
      </c>
      <c r="D18" s="20">
        <v>245</v>
      </c>
      <c r="E18" s="21">
        <v>245</v>
      </c>
      <c r="F18" s="22">
        <f t="shared" si="0"/>
        <v>490</v>
      </c>
      <c r="G18" s="23">
        <f t="shared" si="1"/>
        <v>392000</v>
      </c>
      <c r="H18" s="24">
        <v>1452</v>
      </c>
      <c r="I18" s="23">
        <f t="shared" si="2"/>
        <v>1161600</v>
      </c>
      <c r="J18" s="38">
        <v>1180800</v>
      </c>
      <c r="K18" s="38">
        <f t="shared" si="3"/>
        <v>-19200</v>
      </c>
      <c r="L18" s="39">
        <f t="shared" si="4"/>
        <v>372800</v>
      </c>
    </row>
    <row r="19" ht="17" customHeight="1" spans="1:12">
      <c r="A19" s="17">
        <v>16</v>
      </c>
      <c r="B19" s="18" t="s">
        <v>29</v>
      </c>
      <c r="C19" s="19">
        <v>1000</v>
      </c>
      <c r="D19" s="20">
        <v>166</v>
      </c>
      <c r="E19" s="21">
        <v>163</v>
      </c>
      <c r="F19" s="22">
        <f t="shared" si="0"/>
        <v>329</v>
      </c>
      <c r="G19" s="23">
        <f t="shared" si="1"/>
        <v>263200</v>
      </c>
      <c r="H19" s="24">
        <v>995</v>
      </c>
      <c r="I19" s="23">
        <f t="shared" si="2"/>
        <v>796000</v>
      </c>
      <c r="J19" s="38">
        <v>816000</v>
      </c>
      <c r="K19" s="38">
        <f t="shared" si="3"/>
        <v>-20000</v>
      </c>
      <c r="L19" s="39">
        <f t="shared" si="4"/>
        <v>243200</v>
      </c>
    </row>
    <row r="20" ht="17" customHeight="1" spans="1:12">
      <c r="A20" s="17">
        <v>17</v>
      </c>
      <c r="B20" s="18" t="s">
        <v>30</v>
      </c>
      <c r="C20" s="19">
        <v>1000</v>
      </c>
      <c r="D20" s="20">
        <v>385</v>
      </c>
      <c r="E20" s="21">
        <v>385</v>
      </c>
      <c r="F20" s="22">
        <f t="shared" si="0"/>
        <v>770</v>
      </c>
      <c r="G20" s="23">
        <f t="shared" si="1"/>
        <v>616000</v>
      </c>
      <c r="H20" s="24">
        <v>2289</v>
      </c>
      <c r="I20" s="23">
        <f t="shared" si="2"/>
        <v>1831200</v>
      </c>
      <c r="J20" s="38">
        <v>1833600</v>
      </c>
      <c r="K20" s="38">
        <f t="shared" si="3"/>
        <v>-2400</v>
      </c>
      <c r="L20" s="39">
        <f t="shared" si="4"/>
        <v>613600</v>
      </c>
    </row>
    <row r="21" ht="17" customHeight="1" spans="1:12">
      <c r="A21" s="17">
        <v>18</v>
      </c>
      <c r="B21" s="25" t="s">
        <v>31</v>
      </c>
      <c r="C21" s="19">
        <v>1000</v>
      </c>
      <c r="D21" s="20">
        <v>161</v>
      </c>
      <c r="E21" s="21">
        <v>156</v>
      </c>
      <c r="F21" s="22">
        <f t="shared" si="0"/>
        <v>317</v>
      </c>
      <c r="G21" s="23">
        <f t="shared" si="1"/>
        <v>253600</v>
      </c>
      <c r="H21" s="24">
        <v>920</v>
      </c>
      <c r="I21" s="23">
        <f t="shared" si="2"/>
        <v>736000</v>
      </c>
      <c r="J21" s="38">
        <v>720000</v>
      </c>
      <c r="K21" s="38">
        <f t="shared" si="3"/>
        <v>16000</v>
      </c>
      <c r="L21" s="39">
        <f t="shared" si="4"/>
        <v>269600</v>
      </c>
    </row>
    <row r="22" ht="17" customHeight="1" spans="1:12">
      <c r="A22" s="17">
        <v>19</v>
      </c>
      <c r="B22" s="18" t="s">
        <v>32</v>
      </c>
      <c r="C22" s="19">
        <v>1000</v>
      </c>
      <c r="D22" s="20">
        <v>186</v>
      </c>
      <c r="E22" s="21">
        <v>177</v>
      </c>
      <c r="F22" s="22">
        <f t="shared" si="0"/>
        <v>363</v>
      </c>
      <c r="G22" s="23">
        <f t="shared" si="1"/>
        <v>290400</v>
      </c>
      <c r="H22" s="24">
        <v>1119</v>
      </c>
      <c r="I22" s="23">
        <f t="shared" si="2"/>
        <v>895200</v>
      </c>
      <c r="J22" s="38">
        <v>902400</v>
      </c>
      <c r="K22" s="38">
        <f t="shared" si="3"/>
        <v>-7200</v>
      </c>
      <c r="L22" s="39">
        <f t="shared" si="4"/>
        <v>283200</v>
      </c>
    </row>
    <row r="23" ht="17" customHeight="1" spans="1:12">
      <c r="A23" s="17">
        <v>20</v>
      </c>
      <c r="B23" s="18" t="s">
        <v>33</v>
      </c>
      <c r="C23" s="19">
        <v>1000</v>
      </c>
      <c r="D23" s="20">
        <v>147</v>
      </c>
      <c r="E23" s="21">
        <v>147</v>
      </c>
      <c r="F23" s="22">
        <f t="shared" si="0"/>
        <v>294</v>
      </c>
      <c r="G23" s="23">
        <f t="shared" si="1"/>
        <v>235200</v>
      </c>
      <c r="H23" s="24">
        <v>877</v>
      </c>
      <c r="I23" s="23">
        <f t="shared" si="2"/>
        <v>701600</v>
      </c>
      <c r="J23" s="38">
        <v>700800</v>
      </c>
      <c r="K23" s="38">
        <f t="shared" si="3"/>
        <v>800</v>
      </c>
      <c r="L23" s="39">
        <f t="shared" si="4"/>
        <v>236000</v>
      </c>
    </row>
    <row r="24" ht="17" customHeight="1" spans="1:12">
      <c r="A24" s="17">
        <v>21</v>
      </c>
      <c r="B24" s="18" t="s">
        <v>34</v>
      </c>
      <c r="C24" s="19">
        <v>1000</v>
      </c>
      <c r="D24" s="20">
        <v>206</v>
      </c>
      <c r="E24" s="21">
        <v>208</v>
      </c>
      <c r="F24" s="22">
        <f t="shared" si="0"/>
        <v>414</v>
      </c>
      <c r="G24" s="23">
        <f t="shared" si="1"/>
        <v>331200</v>
      </c>
      <c r="H24" s="24">
        <v>1102</v>
      </c>
      <c r="I24" s="23">
        <f t="shared" si="2"/>
        <v>881600</v>
      </c>
      <c r="J24" s="38">
        <v>940800</v>
      </c>
      <c r="K24" s="38">
        <f t="shared" si="3"/>
        <v>-59200</v>
      </c>
      <c r="L24" s="39">
        <f t="shared" si="4"/>
        <v>272000</v>
      </c>
    </row>
    <row r="25" ht="17" customHeight="1" spans="1:12">
      <c r="A25" s="17">
        <v>22</v>
      </c>
      <c r="B25" s="27" t="s">
        <v>35</v>
      </c>
      <c r="C25" s="19">
        <v>1000</v>
      </c>
      <c r="D25" s="20">
        <v>225</v>
      </c>
      <c r="E25" s="21">
        <v>225</v>
      </c>
      <c r="F25" s="22">
        <f t="shared" si="0"/>
        <v>450</v>
      </c>
      <c r="G25" s="23">
        <f t="shared" si="1"/>
        <v>360000</v>
      </c>
      <c r="H25" s="24">
        <v>1358</v>
      </c>
      <c r="I25" s="23">
        <f t="shared" si="2"/>
        <v>1086400</v>
      </c>
      <c r="J25" s="38">
        <v>1128000</v>
      </c>
      <c r="K25" s="38">
        <f t="shared" si="3"/>
        <v>-41600</v>
      </c>
      <c r="L25" s="39">
        <f t="shared" si="4"/>
        <v>318400</v>
      </c>
    </row>
    <row r="26" ht="17" customHeight="1" spans="1:12">
      <c r="A26" s="17">
        <v>23</v>
      </c>
      <c r="B26" s="28" t="s">
        <v>36</v>
      </c>
      <c r="C26" s="19">
        <v>1000</v>
      </c>
      <c r="D26" s="20">
        <v>317</v>
      </c>
      <c r="E26" s="21">
        <v>317</v>
      </c>
      <c r="F26" s="22">
        <f t="shared" si="0"/>
        <v>634</v>
      </c>
      <c r="G26" s="23">
        <f t="shared" si="1"/>
        <v>507200</v>
      </c>
      <c r="H26" s="24">
        <v>1866</v>
      </c>
      <c r="I26" s="23">
        <f t="shared" si="2"/>
        <v>1492800</v>
      </c>
      <c r="J26" s="38">
        <v>1536000</v>
      </c>
      <c r="K26" s="38">
        <f t="shared" si="3"/>
        <v>-43200</v>
      </c>
      <c r="L26" s="39">
        <f t="shared" si="4"/>
        <v>464000</v>
      </c>
    </row>
    <row r="27" ht="17" customHeight="1" spans="1:12">
      <c r="A27" s="17">
        <v>24</v>
      </c>
      <c r="B27" s="18" t="s">
        <v>37</v>
      </c>
      <c r="C27" s="19">
        <v>1000</v>
      </c>
      <c r="D27" s="20">
        <v>90</v>
      </c>
      <c r="E27" s="21">
        <v>90</v>
      </c>
      <c r="F27" s="22">
        <f t="shared" si="0"/>
        <v>180</v>
      </c>
      <c r="G27" s="23">
        <f t="shared" si="1"/>
        <v>144000</v>
      </c>
      <c r="H27" s="24">
        <v>420</v>
      </c>
      <c r="I27" s="23">
        <f t="shared" si="2"/>
        <v>336000</v>
      </c>
      <c r="J27" s="38">
        <v>355200</v>
      </c>
      <c r="K27" s="38">
        <f t="shared" si="3"/>
        <v>-19200</v>
      </c>
      <c r="L27" s="39">
        <f t="shared" si="4"/>
        <v>124800</v>
      </c>
    </row>
    <row r="28" ht="17" customHeight="1" spans="1:12">
      <c r="A28" s="17">
        <v>25</v>
      </c>
      <c r="B28" s="18" t="s">
        <v>38</v>
      </c>
      <c r="C28" s="19">
        <v>1000</v>
      </c>
      <c r="D28" s="20">
        <v>439</v>
      </c>
      <c r="E28" s="21">
        <v>439</v>
      </c>
      <c r="F28" s="22">
        <f t="shared" si="0"/>
        <v>878</v>
      </c>
      <c r="G28" s="23">
        <f t="shared" si="1"/>
        <v>702400</v>
      </c>
      <c r="H28" s="24">
        <v>2552</v>
      </c>
      <c r="I28" s="23">
        <f t="shared" si="2"/>
        <v>2041600</v>
      </c>
      <c r="J28" s="38">
        <v>2145600</v>
      </c>
      <c r="K28" s="38">
        <f t="shared" si="3"/>
        <v>-104000</v>
      </c>
      <c r="L28" s="39">
        <f t="shared" si="4"/>
        <v>598400</v>
      </c>
    </row>
    <row r="29" ht="17" customHeight="1" spans="1:12">
      <c r="A29" s="17">
        <v>26</v>
      </c>
      <c r="B29" s="18" t="s">
        <v>39</v>
      </c>
      <c r="C29" s="19">
        <v>1000</v>
      </c>
      <c r="D29" s="20">
        <v>208</v>
      </c>
      <c r="E29" s="21">
        <v>208</v>
      </c>
      <c r="F29" s="22">
        <f t="shared" si="0"/>
        <v>416</v>
      </c>
      <c r="G29" s="23">
        <f t="shared" si="1"/>
        <v>332800</v>
      </c>
      <c r="H29" s="24">
        <v>1230</v>
      </c>
      <c r="I29" s="23">
        <f t="shared" si="2"/>
        <v>984000</v>
      </c>
      <c r="J29" s="38">
        <v>1017600</v>
      </c>
      <c r="K29" s="38">
        <f t="shared" si="3"/>
        <v>-33600</v>
      </c>
      <c r="L29" s="39">
        <f t="shared" si="4"/>
        <v>299200</v>
      </c>
    </row>
    <row r="30" ht="17" customHeight="1" spans="1:12">
      <c r="A30" s="17">
        <v>27</v>
      </c>
      <c r="B30" s="25" t="s">
        <v>40</v>
      </c>
      <c r="C30" s="19">
        <v>1000</v>
      </c>
      <c r="D30" s="20">
        <v>472</v>
      </c>
      <c r="E30" s="21">
        <v>472</v>
      </c>
      <c r="F30" s="22">
        <f t="shared" si="0"/>
        <v>944</v>
      </c>
      <c r="G30" s="23">
        <f t="shared" si="1"/>
        <v>755200</v>
      </c>
      <c r="H30" s="24">
        <v>2940</v>
      </c>
      <c r="I30" s="23">
        <f t="shared" si="2"/>
        <v>2352000</v>
      </c>
      <c r="J30" s="38">
        <v>2352000</v>
      </c>
      <c r="K30" s="38">
        <f t="shared" si="3"/>
        <v>0</v>
      </c>
      <c r="L30" s="39">
        <f t="shared" si="4"/>
        <v>755200</v>
      </c>
    </row>
    <row r="31" ht="17" customHeight="1" spans="1:12">
      <c r="A31" s="17">
        <v>28</v>
      </c>
      <c r="B31" s="18" t="s">
        <v>41</v>
      </c>
      <c r="C31" s="19">
        <v>1000</v>
      </c>
      <c r="D31" s="20">
        <v>434</v>
      </c>
      <c r="E31" s="21">
        <v>433</v>
      </c>
      <c r="F31" s="22">
        <f t="shared" si="0"/>
        <v>867</v>
      </c>
      <c r="G31" s="23">
        <f t="shared" si="1"/>
        <v>693600</v>
      </c>
      <c r="H31" s="24">
        <v>2579</v>
      </c>
      <c r="I31" s="23">
        <f t="shared" si="2"/>
        <v>2063200</v>
      </c>
      <c r="J31" s="38">
        <v>2116800</v>
      </c>
      <c r="K31" s="38">
        <f t="shared" si="3"/>
        <v>-53600</v>
      </c>
      <c r="L31" s="39">
        <f t="shared" si="4"/>
        <v>640000</v>
      </c>
    </row>
    <row r="32" ht="17" customHeight="1" spans="1:12">
      <c r="A32" s="17">
        <v>29</v>
      </c>
      <c r="B32" s="18" t="s">
        <v>42</v>
      </c>
      <c r="C32" s="19">
        <v>1000</v>
      </c>
      <c r="D32" s="20">
        <v>255</v>
      </c>
      <c r="E32" s="21">
        <v>255</v>
      </c>
      <c r="F32" s="22">
        <f t="shared" si="0"/>
        <v>510</v>
      </c>
      <c r="G32" s="23">
        <f t="shared" si="1"/>
        <v>408000</v>
      </c>
      <c r="H32" s="24">
        <v>1472</v>
      </c>
      <c r="I32" s="23">
        <f t="shared" si="2"/>
        <v>1177600</v>
      </c>
      <c r="J32" s="38">
        <v>1214400</v>
      </c>
      <c r="K32" s="38">
        <f t="shared" si="3"/>
        <v>-36800</v>
      </c>
      <c r="L32" s="39">
        <f t="shared" si="4"/>
        <v>371200</v>
      </c>
    </row>
    <row r="33" ht="17" customHeight="1" spans="1:12">
      <c r="A33" s="17">
        <v>30</v>
      </c>
      <c r="B33" s="18" t="s">
        <v>43</v>
      </c>
      <c r="C33" s="19">
        <v>1000</v>
      </c>
      <c r="D33" s="20">
        <v>160</v>
      </c>
      <c r="E33" s="21">
        <v>107</v>
      </c>
      <c r="F33" s="22">
        <f t="shared" si="0"/>
        <v>267</v>
      </c>
      <c r="G33" s="23">
        <f t="shared" si="1"/>
        <v>213600</v>
      </c>
      <c r="H33" s="24">
        <v>985</v>
      </c>
      <c r="I33" s="23">
        <f t="shared" ref="I33:I67" si="5">H33*C33*0.8</f>
        <v>788000</v>
      </c>
      <c r="J33" s="38">
        <v>796800</v>
      </c>
      <c r="K33" s="38">
        <f t="shared" ref="K33:K67" si="6">I33-J33</f>
        <v>-8800</v>
      </c>
      <c r="L33" s="39">
        <f t="shared" ref="L33:L67" si="7">G33+K33</f>
        <v>204800</v>
      </c>
    </row>
    <row r="34" ht="17" customHeight="1" spans="1:12">
      <c r="A34" s="17">
        <v>31</v>
      </c>
      <c r="B34" s="18" t="s">
        <v>44</v>
      </c>
      <c r="C34" s="19">
        <v>1000</v>
      </c>
      <c r="D34" s="20">
        <v>100</v>
      </c>
      <c r="E34" s="21">
        <v>100</v>
      </c>
      <c r="F34" s="22">
        <f t="shared" si="0"/>
        <v>200</v>
      </c>
      <c r="G34" s="23">
        <f t="shared" si="1"/>
        <v>160000</v>
      </c>
      <c r="H34" s="24">
        <v>577</v>
      </c>
      <c r="I34" s="23">
        <f t="shared" si="5"/>
        <v>461600</v>
      </c>
      <c r="J34" s="38">
        <v>456000</v>
      </c>
      <c r="K34" s="38">
        <f t="shared" si="6"/>
        <v>5600</v>
      </c>
      <c r="L34" s="39">
        <f t="shared" si="7"/>
        <v>165600</v>
      </c>
    </row>
    <row r="35" ht="17" customHeight="1" spans="1:12">
      <c r="A35" s="17">
        <v>32</v>
      </c>
      <c r="B35" s="18" t="s">
        <v>45</v>
      </c>
      <c r="C35" s="19">
        <v>1000</v>
      </c>
      <c r="D35" s="20">
        <v>169</v>
      </c>
      <c r="E35" s="21">
        <v>169</v>
      </c>
      <c r="F35" s="22">
        <f t="shared" si="0"/>
        <v>338</v>
      </c>
      <c r="G35" s="23">
        <f t="shared" si="1"/>
        <v>270400</v>
      </c>
      <c r="H35" s="24">
        <v>1015</v>
      </c>
      <c r="I35" s="23">
        <f t="shared" si="5"/>
        <v>812000</v>
      </c>
      <c r="J35" s="38">
        <v>816000</v>
      </c>
      <c r="K35" s="38">
        <f t="shared" si="6"/>
        <v>-4000</v>
      </c>
      <c r="L35" s="39">
        <f t="shared" si="7"/>
        <v>266400</v>
      </c>
    </row>
    <row r="36" ht="17" customHeight="1" spans="1:12">
      <c r="A36" s="17">
        <v>33</v>
      </c>
      <c r="B36" s="18" t="s">
        <v>46</v>
      </c>
      <c r="C36" s="19">
        <v>1000</v>
      </c>
      <c r="D36" s="20">
        <v>181</v>
      </c>
      <c r="E36" s="21">
        <v>178</v>
      </c>
      <c r="F36" s="22">
        <f t="shared" si="0"/>
        <v>359</v>
      </c>
      <c r="G36" s="23">
        <f t="shared" si="1"/>
        <v>287200</v>
      </c>
      <c r="H36" s="24">
        <v>1091</v>
      </c>
      <c r="I36" s="23">
        <f t="shared" si="5"/>
        <v>872800</v>
      </c>
      <c r="J36" s="38">
        <v>878400</v>
      </c>
      <c r="K36" s="38">
        <f t="shared" si="6"/>
        <v>-5600</v>
      </c>
      <c r="L36" s="39">
        <f t="shared" si="7"/>
        <v>281600</v>
      </c>
    </row>
    <row r="37" ht="17" customHeight="1" spans="1:12">
      <c r="A37" s="17">
        <v>34</v>
      </c>
      <c r="B37" s="18" t="s">
        <v>47</v>
      </c>
      <c r="C37" s="19">
        <v>1000</v>
      </c>
      <c r="D37" s="20">
        <v>216</v>
      </c>
      <c r="E37" s="21">
        <v>217</v>
      </c>
      <c r="F37" s="22">
        <f t="shared" ref="F37:F68" si="8">D37+E37</f>
        <v>433</v>
      </c>
      <c r="G37" s="23">
        <f t="shared" si="1"/>
        <v>346400</v>
      </c>
      <c r="H37" s="24">
        <v>1265</v>
      </c>
      <c r="I37" s="23">
        <f t="shared" si="5"/>
        <v>1012000</v>
      </c>
      <c r="J37" s="38">
        <v>1003200</v>
      </c>
      <c r="K37" s="38">
        <f t="shared" si="6"/>
        <v>8800</v>
      </c>
      <c r="L37" s="39">
        <f t="shared" si="7"/>
        <v>355200</v>
      </c>
    </row>
    <row r="38" ht="17" customHeight="1" spans="1:12">
      <c r="A38" s="17">
        <v>35</v>
      </c>
      <c r="B38" s="27" t="s">
        <v>48</v>
      </c>
      <c r="C38" s="19">
        <v>1000</v>
      </c>
      <c r="D38" s="20">
        <v>160</v>
      </c>
      <c r="E38" s="21">
        <v>158</v>
      </c>
      <c r="F38" s="22">
        <f t="shared" si="8"/>
        <v>318</v>
      </c>
      <c r="G38" s="23">
        <f t="shared" si="1"/>
        <v>254400</v>
      </c>
      <c r="H38" s="24">
        <v>951</v>
      </c>
      <c r="I38" s="23">
        <f t="shared" si="5"/>
        <v>760800</v>
      </c>
      <c r="J38" s="38">
        <v>772800</v>
      </c>
      <c r="K38" s="38">
        <f t="shared" si="6"/>
        <v>-12000</v>
      </c>
      <c r="L38" s="39">
        <f t="shared" si="7"/>
        <v>242400</v>
      </c>
    </row>
    <row r="39" ht="17" customHeight="1" spans="1:12">
      <c r="A39" s="17">
        <v>36</v>
      </c>
      <c r="B39" s="25" t="s">
        <v>49</v>
      </c>
      <c r="C39" s="19">
        <v>1000</v>
      </c>
      <c r="D39" s="20">
        <v>193</v>
      </c>
      <c r="E39" s="21">
        <v>190</v>
      </c>
      <c r="F39" s="22">
        <f t="shared" si="8"/>
        <v>383</v>
      </c>
      <c r="G39" s="23">
        <f t="shared" si="1"/>
        <v>306400</v>
      </c>
      <c r="H39" s="24">
        <v>1168</v>
      </c>
      <c r="I39" s="23">
        <f t="shared" si="5"/>
        <v>934400</v>
      </c>
      <c r="J39" s="38">
        <v>936000</v>
      </c>
      <c r="K39" s="38">
        <f t="shared" si="6"/>
        <v>-1600</v>
      </c>
      <c r="L39" s="39">
        <f t="shared" si="7"/>
        <v>304800</v>
      </c>
    </row>
    <row r="40" ht="17" customHeight="1" spans="1:12">
      <c r="A40" s="17">
        <v>37</v>
      </c>
      <c r="B40" s="18" t="s">
        <v>50</v>
      </c>
      <c r="C40" s="19">
        <v>1000</v>
      </c>
      <c r="D40" s="20">
        <v>244</v>
      </c>
      <c r="E40" s="21">
        <v>220</v>
      </c>
      <c r="F40" s="22">
        <f t="shared" si="8"/>
        <v>464</v>
      </c>
      <c r="G40" s="23">
        <f t="shared" si="1"/>
        <v>371200</v>
      </c>
      <c r="H40" s="24">
        <v>1362</v>
      </c>
      <c r="I40" s="23">
        <f t="shared" si="5"/>
        <v>1089600</v>
      </c>
      <c r="J40" s="38">
        <v>1152000</v>
      </c>
      <c r="K40" s="38">
        <f t="shared" si="6"/>
        <v>-62400</v>
      </c>
      <c r="L40" s="39">
        <f t="shared" si="7"/>
        <v>308800</v>
      </c>
    </row>
    <row r="41" ht="17" customHeight="1" spans="1:12">
      <c r="A41" s="17">
        <v>38</v>
      </c>
      <c r="B41" s="18" t="s">
        <v>51</v>
      </c>
      <c r="C41" s="19">
        <v>1000</v>
      </c>
      <c r="D41" s="20">
        <v>253</v>
      </c>
      <c r="E41" s="21">
        <v>255</v>
      </c>
      <c r="F41" s="22">
        <f t="shared" si="8"/>
        <v>508</v>
      </c>
      <c r="G41" s="23">
        <f t="shared" si="1"/>
        <v>406400</v>
      </c>
      <c r="H41" s="24">
        <v>1497</v>
      </c>
      <c r="I41" s="23">
        <f t="shared" si="5"/>
        <v>1197600</v>
      </c>
      <c r="J41" s="38">
        <v>1176000</v>
      </c>
      <c r="K41" s="38">
        <f t="shared" si="6"/>
        <v>21600</v>
      </c>
      <c r="L41" s="39">
        <f t="shared" si="7"/>
        <v>428000</v>
      </c>
    </row>
    <row r="42" ht="17" customHeight="1" spans="1:12">
      <c r="A42" s="17">
        <v>39</v>
      </c>
      <c r="B42" s="18" t="s">
        <v>52</v>
      </c>
      <c r="C42" s="19">
        <v>1000</v>
      </c>
      <c r="D42" s="20">
        <v>72</v>
      </c>
      <c r="E42" s="21">
        <v>67</v>
      </c>
      <c r="F42" s="22">
        <f t="shared" si="8"/>
        <v>139</v>
      </c>
      <c r="G42" s="23">
        <f t="shared" si="1"/>
        <v>111200</v>
      </c>
      <c r="H42" s="24">
        <v>415</v>
      </c>
      <c r="I42" s="23">
        <f t="shared" si="5"/>
        <v>332000</v>
      </c>
      <c r="J42" s="38">
        <v>345600</v>
      </c>
      <c r="K42" s="38">
        <f t="shared" si="6"/>
        <v>-13600</v>
      </c>
      <c r="L42" s="39">
        <f t="shared" si="7"/>
        <v>97600</v>
      </c>
    </row>
    <row r="43" ht="17" customHeight="1" spans="1:12">
      <c r="A43" s="17">
        <v>40</v>
      </c>
      <c r="B43" s="18" t="s">
        <v>53</v>
      </c>
      <c r="C43" s="19">
        <v>1000</v>
      </c>
      <c r="D43" s="20">
        <v>233</v>
      </c>
      <c r="E43" s="21">
        <v>237</v>
      </c>
      <c r="F43" s="22">
        <f t="shared" si="8"/>
        <v>470</v>
      </c>
      <c r="G43" s="23">
        <f t="shared" si="1"/>
        <v>376000</v>
      </c>
      <c r="H43" s="24">
        <v>1414</v>
      </c>
      <c r="I43" s="23">
        <f t="shared" si="5"/>
        <v>1131200</v>
      </c>
      <c r="J43" s="38">
        <v>1137600</v>
      </c>
      <c r="K43" s="38">
        <f t="shared" si="6"/>
        <v>-6400</v>
      </c>
      <c r="L43" s="39">
        <f t="shared" si="7"/>
        <v>369600</v>
      </c>
    </row>
    <row r="44" ht="17" customHeight="1" spans="1:12">
      <c r="A44" s="17">
        <v>41</v>
      </c>
      <c r="B44" s="18" t="s">
        <v>54</v>
      </c>
      <c r="C44" s="19">
        <v>1000</v>
      </c>
      <c r="D44" s="20">
        <v>305</v>
      </c>
      <c r="E44" s="21">
        <v>306</v>
      </c>
      <c r="F44" s="22">
        <f t="shared" si="8"/>
        <v>611</v>
      </c>
      <c r="G44" s="23">
        <f t="shared" si="1"/>
        <v>488800</v>
      </c>
      <c r="H44" s="24">
        <v>1471</v>
      </c>
      <c r="I44" s="23">
        <f t="shared" si="5"/>
        <v>1176800</v>
      </c>
      <c r="J44" s="38">
        <v>868800</v>
      </c>
      <c r="K44" s="38">
        <f t="shared" si="6"/>
        <v>308000</v>
      </c>
      <c r="L44" s="39">
        <f t="shared" si="7"/>
        <v>796800</v>
      </c>
    </row>
    <row r="45" ht="17" customHeight="1" spans="1:12">
      <c r="A45" s="17">
        <v>42</v>
      </c>
      <c r="B45" s="18" t="s">
        <v>55</v>
      </c>
      <c r="C45" s="19">
        <v>1000</v>
      </c>
      <c r="D45" s="20">
        <v>234</v>
      </c>
      <c r="E45" s="21">
        <v>234</v>
      </c>
      <c r="F45" s="22">
        <f t="shared" si="8"/>
        <v>468</v>
      </c>
      <c r="G45" s="23">
        <f t="shared" si="1"/>
        <v>374400</v>
      </c>
      <c r="H45" s="24">
        <v>1411</v>
      </c>
      <c r="I45" s="23">
        <f t="shared" si="5"/>
        <v>1128800</v>
      </c>
      <c r="J45" s="38">
        <v>1128000</v>
      </c>
      <c r="K45" s="38">
        <f t="shared" si="6"/>
        <v>800</v>
      </c>
      <c r="L45" s="39">
        <f t="shared" si="7"/>
        <v>375200</v>
      </c>
    </row>
    <row r="46" ht="17" customHeight="1" spans="1:12">
      <c r="A46" s="17">
        <v>43</v>
      </c>
      <c r="B46" s="18" t="s">
        <v>56</v>
      </c>
      <c r="C46" s="19">
        <v>1000</v>
      </c>
      <c r="D46" s="20">
        <v>275</v>
      </c>
      <c r="E46" s="21">
        <v>275</v>
      </c>
      <c r="F46" s="22">
        <f t="shared" si="8"/>
        <v>550</v>
      </c>
      <c r="G46" s="23">
        <f t="shared" si="1"/>
        <v>440000</v>
      </c>
      <c r="H46" s="24">
        <v>1639</v>
      </c>
      <c r="I46" s="23">
        <f t="shared" si="5"/>
        <v>1311200</v>
      </c>
      <c r="J46" s="38">
        <v>1305600</v>
      </c>
      <c r="K46" s="38">
        <f t="shared" si="6"/>
        <v>5600</v>
      </c>
      <c r="L46" s="39">
        <f t="shared" si="7"/>
        <v>445600</v>
      </c>
    </row>
    <row r="47" ht="17" customHeight="1" spans="1:12">
      <c r="A47" s="17">
        <v>44</v>
      </c>
      <c r="B47" s="18" t="s">
        <v>57</v>
      </c>
      <c r="C47" s="19">
        <v>1000</v>
      </c>
      <c r="D47" s="20">
        <v>202</v>
      </c>
      <c r="E47" s="21">
        <v>202</v>
      </c>
      <c r="F47" s="22">
        <f t="shared" si="8"/>
        <v>404</v>
      </c>
      <c r="G47" s="23">
        <f t="shared" si="1"/>
        <v>323200</v>
      </c>
      <c r="H47" s="24">
        <v>1212</v>
      </c>
      <c r="I47" s="23">
        <f t="shared" si="5"/>
        <v>969600</v>
      </c>
      <c r="J47" s="38">
        <v>974400</v>
      </c>
      <c r="K47" s="38">
        <f t="shared" si="6"/>
        <v>-4800</v>
      </c>
      <c r="L47" s="39">
        <f t="shared" si="7"/>
        <v>318400</v>
      </c>
    </row>
    <row r="48" ht="17" customHeight="1" spans="1:12">
      <c r="A48" s="17">
        <v>45</v>
      </c>
      <c r="B48" s="29" t="s">
        <v>58</v>
      </c>
      <c r="C48" s="19">
        <v>1000</v>
      </c>
      <c r="D48" s="20">
        <v>321</v>
      </c>
      <c r="E48" s="21">
        <v>318</v>
      </c>
      <c r="F48" s="22">
        <f t="shared" si="8"/>
        <v>639</v>
      </c>
      <c r="G48" s="23">
        <f t="shared" si="1"/>
        <v>511200</v>
      </c>
      <c r="H48" s="24">
        <v>1811</v>
      </c>
      <c r="I48" s="23">
        <f t="shared" si="5"/>
        <v>1448800</v>
      </c>
      <c r="J48" s="38">
        <v>1488000</v>
      </c>
      <c r="K48" s="38">
        <f t="shared" si="6"/>
        <v>-39200</v>
      </c>
      <c r="L48" s="39">
        <f t="shared" si="7"/>
        <v>472000</v>
      </c>
    </row>
    <row r="49" ht="17" customHeight="1" spans="1:12">
      <c r="A49" s="17">
        <v>46</v>
      </c>
      <c r="B49" s="27" t="s">
        <v>59</v>
      </c>
      <c r="C49" s="19">
        <v>1000</v>
      </c>
      <c r="D49" s="20">
        <v>197</v>
      </c>
      <c r="E49" s="21">
        <v>195</v>
      </c>
      <c r="F49" s="22">
        <f t="shared" si="8"/>
        <v>392</v>
      </c>
      <c r="G49" s="23">
        <f t="shared" si="1"/>
        <v>313600</v>
      </c>
      <c r="H49" s="24">
        <v>1190</v>
      </c>
      <c r="I49" s="23">
        <f t="shared" si="5"/>
        <v>952000</v>
      </c>
      <c r="J49" s="38">
        <v>964800</v>
      </c>
      <c r="K49" s="38">
        <f t="shared" si="6"/>
        <v>-12800</v>
      </c>
      <c r="L49" s="39">
        <f t="shared" si="7"/>
        <v>300800</v>
      </c>
    </row>
    <row r="50" ht="17" customHeight="1" spans="1:12">
      <c r="A50" s="17">
        <v>47</v>
      </c>
      <c r="B50" s="18" t="s">
        <v>60</v>
      </c>
      <c r="C50" s="19">
        <v>1000</v>
      </c>
      <c r="D50" s="20">
        <v>275</v>
      </c>
      <c r="E50" s="21">
        <v>272</v>
      </c>
      <c r="F50" s="22">
        <f t="shared" si="8"/>
        <v>547</v>
      </c>
      <c r="G50" s="23">
        <f t="shared" si="1"/>
        <v>437600</v>
      </c>
      <c r="H50" s="24">
        <v>1348</v>
      </c>
      <c r="I50" s="23">
        <f t="shared" si="5"/>
        <v>1078400</v>
      </c>
      <c r="J50" s="38">
        <v>1094400</v>
      </c>
      <c r="K50" s="38">
        <f t="shared" si="6"/>
        <v>-16000</v>
      </c>
      <c r="L50" s="39">
        <f t="shared" si="7"/>
        <v>421600</v>
      </c>
    </row>
    <row r="51" ht="17" customHeight="1" spans="1:12">
      <c r="A51" s="17">
        <v>48</v>
      </c>
      <c r="B51" s="30" t="s">
        <v>61</v>
      </c>
      <c r="C51" s="19">
        <v>1000</v>
      </c>
      <c r="D51" s="20">
        <v>0</v>
      </c>
      <c r="E51" s="21">
        <v>0</v>
      </c>
      <c r="F51" s="22">
        <f t="shared" si="8"/>
        <v>0</v>
      </c>
      <c r="G51" s="23">
        <f t="shared" si="1"/>
        <v>0</v>
      </c>
      <c r="H51" s="24">
        <v>589</v>
      </c>
      <c r="I51" s="23">
        <f t="shared" si="5"/>
        <v>471200</v>
      </c>
      <c r="J51" s="38">
        <v>395200</v>
      </c>
      <c r="K51" s="38">
        <f t="shared" si="6"/>
        <v>76000</v>
      </c>
      <c r="L51" s="39">
        <f t="shared" si="7"/>
        <v>76000</v>
      </c>
    </row>
    <row r="52" ht="17" customHeight="1" spans="1:12">
      <c r="A52" s="17">
        <v>49</v>
      </c>
      <c r="B52" s="31" t="s">
        <v>62</v>
      </c>
      <c r="C52" s="19">
        <v>1000</v>
      </c>
      <c r="D52" s="20">
        <v>169</v>
      </c>
      <c r="E52" s="21">
        <v>172</v>
      </c>
      <c r="F52" s="22">
        <f t="shared" si="8"/>
        <v>341</v>
      </c>
      <c r="G52" s="23">
        <f t="shared" si="1"/>
        <v>272800</v>
      </c>
      <c r="H52" s="24">
        <v>997</v>
      </c>
      <c r="I52" s="23">
        <f t="shared" si="5"/>
        <v>797600</v>
      </c>
      <c r="J52" s="38">
        <v>806400</v>
      </c>
      <c r="K52" s="38">
        <f t="shared" si="6"/>
        <v>-8800</v>
      </c>
      <c r="L52" s="39">
        <f t="shared" si="7"/>
        <v>264000</v>
      </c>
    </row>
    <row r="53" ht="17" customHeight="1" spans="1:12">
      <c r="A53" s="17">
        <v>50</v>
      </c>
      <c r="B53" s="31" t="s">
        <v>63</v>
      </c>
      <c r="C53" s="19">
        <v>1000</v>
      </c>
      <c r="D53" s="21">
        <v>281</v>
      </c>
      <c r="E53" s="21">
        <v>281</v>
      </c>
      <c r="F53" s="22">
        <f t="shared" si="8"/>
        <v>562</v>
      </c>
      <c r="G53" s="23">
        <f t="shared" si="1"/>
        <v>449600</v>
      </c>
      <c r="H53" s="24">
        <v>1694</v>
      </c>
      <c r="I53" s="23">
        <f t="shared" si="5"/>
        <v>1355200</v>
      </c>
      <c r="J53" s="38">
        <v>1363200</v>
      </c>
      <c r="K53" s="38">
        <f t="shared" si="6"/>
        <v>-8000</v>
      </c>
      <c r="L53" s="39">
        <f t="shared" si="7"/>
        <v>441600</v>
      </c>
    </row>
    <row r="54" ht="17" customHeight="1" spans="1:12">
      <c r="A54" s="17">
        <v>51</v>
      </c>
      <c r="B54" s="32" t="s">
        <v>64</v>
      </c>
      <c r="C54" s="19">
        <v>1000</v>
      </c>
      <c r="D54" s="20">
        <v>582</v>
      </c>
      <c r="E54" s="21">
        <v>596</v>
      </c>
      <c r="F54" s="22">
        <f t="shared" si="8"/>
        <v>1178</v>
      </c>
      <c r="G54" s="23">
        <f t="shared" si="1"/>
        <v>942400</v>
      </c>
      <c r="H54" s="24">
        <v>3425</v>
      </c>
      <c r="I54" s="23">
        <f t="shared" si="5"/>
        <v>2740000</v>
      </c>
      <c r="J54" s="38">
        <v>2769600</v>
      </c>
      <c r="K54" s="38">
        <f t="shared" si="6"/>
        <v>-29600</v>
      </c>
      <c r="L54" s="39">
        <f t="shared" si="7"/>
        <v>912800</v>
      </c>
    </row>
    <row r="55" ht="17" customHeight="1" spans="1:12">
      <c r="A55" s="17">
        <v>52</v>
      </c>
      <c r="B55" s="33" t="s">
        <v>65</v>
      </c>
      <c r="C55" s="19">
        <v>1000</v>
      </c>
      <c r="D55" s="34">
        <v>133</v>
      </c>
      <c r="E55" s="26">
        <v>0</v>
      </c>
      <c r="F55" s="22">
        <f t="shared" si="8"/>
        <v>133</v>
      </c>
      <c r="G55" s="23">
        <f t="shared" si="1"/>
        <v>106400</v>
      </c>
      <c r="H55" s="24">
        <v>980</v>
      </c>
      <c r="I55" s="23">
        <f t="shared" si="5"/>
        <v>784000</v>
      </c>
      <c r="J55" s="38">
        <v>768000</v>
      </c>
      <c r="K55" s="38">
        <f t="shared" si="6"/>
        <v>16000</v>
      </c>
      <c r="L55" s="39">
        <f t="shared" si="7"/>
        <v>122400</v>
      </c>
    </row>
    <row r="56" ht="17" customHeight="1" spans="1:12">
      <c r="A56" s="17">
        <v>53</v>
      </c>
      <c r="B56" s="33" t="s">
        <v>66</v>
      </c>
      <c r="C56" s="19">
        <v>1000</v>
      </c>
      <c r="D56" s="34">
        <v>173</v>
      </c>
      <c r="E56" s="26">
        <f>60+40+43</f>
        <v>143</v>
      </c>
      <c r="F56" s="22">
        <f t="shared" si="8"/>
        <v>316</v>
      </c>
      <c r="G56" s="23">
        <f t="shared" si="1"/>
        <v>252800</v>
      </c>
      <c r="H56" s="24">
        <v>1342</v>
      </c>
      <c r="I56" s="23">
        <f t="shared" si="5"/>
        <v>1073600</v>
      </c>
      <c r="J56" s="38">
        <v>1190400</v>
      </c>
      <c r="K56" s="38">
        <f t="shared" si="6"/>
        <v>-116800</v>
      </c>
      <c r="L56" s="39">
        <f t="shared" si="7"/>
        <v>136000</v>
      </c>
    </row>
    <row r="57" ht="17" customHeight="1" spans="1:12">
      <c r="A57" s="17">
        <v>54</v>
      </c>
      <c r="B57" s="31" t="s">
        <v>67</v>
      </c>
      <c r="C57" s="19">
        <v>1000</v>
      </c>
      <c r="D57" s="20">
        <v>612</v>
      </c>
      <c r="E57" s="21">
        <v>592</v>
      </c>
      <c r="F57" s="22">
        <f t="shared" si="8"/>
        <v>1204</v>
      </c>
      <c r="G57" s="23">
        <f t="shared" si="1"/>
        <v>963200</v>
      </c>
      <c r="H57" s="24">
        <v>3639</v>
      </c>
      <c r="I57" s="23">
        <f t="shared" si="5"/>
        <v>2911200</v>
      </c>
      <c r="J57" s="38">
        <v>2904000</v>
      </c>
      <c r="K57" s="38">
        <f t="shared" si="6"/>
        <v>7200</v>
      </c>
      <c r="L57" s="39">
        <f t="shared" si="7"/>
        <v>970400</v>
      </c>
    </row>
    <row r="58" ht="17" customHeight="1" spans="1:12">
      <c r="A58" s="17">
        <v>55</v>
      </c>
      <c r="B58" s="31" t="s">
        <v>68</v>
      </c>
      <c r="C58" s="19">
        <v>1000</v>
      </c>
      <c r="D58" s="20">
        <v>324</v>
      </c>
      <c r="E58" s="21">
        <v>325</v>
      </c>
      <c r="F58" s="22">
        <f t="shared" si="8"/>
        <v>649</v>
      </c>
      <c r="G58" s="23">
        <f t="shared" si="1"/>
        <v>519200</v>
      </c>
      <c r="H58" s="24">
        <v>1813</v>
      </c>
      <c r="I58" s="23">
        <f t="shared" si="5"/>
        <v>1450400</v>
      </c>
      <c r="J58" s="38">
        <v>1536000</v>
      </c>
      <c r="K58" s="38">
        <f t="shared" si="6"/>
        <v>-85600</v>
      </c>
      <c r="L58" s="39">
        <f t="shared" si="7"/>
        <v>433600</v>
      </c>
    </row>
    <row r="59" ht="17" customHeight="1" spans="1:12">
      <c r="A59" s="17">
        <v>56</v>
      </c>
      <c r="B59" s="31" t="s">
        <v>69</v>
      </c>
      <c r="C59" s="19">
        <v>1000</v>
      </c>
      <c r="D59" s="20">
        <v>880</v>
      </c>
      <c r="E59" s="21">
        <v>881</v>
      </c>
      <c r="F59" s="22">
        <f t="shared" si="8"/>
        <v>1761</v>
      </c>
      <c r="G59" s="23">
        <f t="shared" si="1"/>
        <v>1408800</v>
      </c>
      <c r="H59" s="24">
        <v>5299</v>
      </c>
      <c r="I59" s="23">
        <f t="shared" si="5"/>
        <v>4239200</v>
      </c>
      <c r="J59" s="38">
        <v>4224000</v>
      </c>
      <c r="K59" s="38">
        <f t="shared" si="6"/>
        <v>15200</v>
      </c>
      <c r="L59" s="39">
        <f t="shared" si="7"/>
        <v>1424000</v>
      </c>
    </row>
    <row r="60" ht="17" customHeight="1" spans="1:12">
      <c r="A60" s="17">
        <v>57</v>
      </c>
      <c r="B60" s="31" t="s">
        <v>70</v>
      </c>
      <c r="C60" s="19">
        <v>1000</v>
      </c>
      <c r="D60" s="20">
        <v>249</v>
      </c>
      <c r="E60" s="21">
        <v>242</v>
      </c>
      <c r="F60" s="22">
        <f t="shared" si="8"/>
        <v>491</v>
      </c>
      <c r="G60" s="23">
        <f t="shared" si="1"/>
        <v>392800</v>
      </c>
      <c r="H60" s="24">
        <v>1492</v>
      </c>
      <c r="I60" s="23">
        <f t="shared" si="5"/>
        <v>1193600</v>
      </c>
      <c r="J60" s="38">
        <v>1180800</v>
      </c>
      <c r="K60" s="38">
        <f t="shared" si="6"/>
        <v>12800</v>
      </c>
      <c r="L60" s="39">
        <f t="shared" si="7"/>
        <v>405600</v>
      </c>
    </row>
    <row r="61" ht="17" customHeight="1" spans="1:12">
      <c r="A61" s="17">
        <v>58</v>
      </c>
      <c r="B61" s="31" t="s">
        <v>71</v>
      </c>
      <c r="C61" s="19">
        <v>1000</v>
      </c>
      <c r="D61" s="20">
        <v>185</v>
      </c>
      <c r="E61" s="21">
        <v>185</v>
      </c>
      <c r="F61" s="22">
        <f t="shared" si="8"/>
        <v>370</v>
      </c>
      <c r="G61" s="23">
        <f t="shared" si="1"/>
        <v>296000</v>
      </c>
      <c r="H61" s="24">
        <v>1161</v>
      </c>
      <c r="I61" s="23">
        <f t="shared" si="5"/>
        <v>928800</v>
      </c>
      <c r="J61" s="38">
        <v>950400</v>
      </c>
      <c r="K61" s="38">
        <f t="shared" si="6"/>
        <v>-21600</v>
      </c>
      <c r="L61" s="39">
        <f t="shared" si="7"/>
        <v>274400</v>
      </c>
    </row>
    <row r="62" ht="17" customHeight="1" spans="1:12">
      <c r="A62" s="17">
        <v>59</v>
      </c>
      <c r="B62" s="31" t="s">
        <v>72</v>
      </c>
      <c r="C62" s="19">
        <v>1000</v>
      </c>
      <c r="D62" s="20">
        <v>123</v>
      </c>
      <c r="E62" s="21">
        <v>123</v>
      </c>
      <c r="F62" s="22">
        <f t="shared" si="8"/>
        <v>246</v>
      </c>
      <c r="G62" s="23">
        <f t="shared" si="1"/>
        <v>196800</v>
      </c>
      <c r="H62" s="24">
        <v>740</v>
      </c>
      <c r="I62" s="23">
        <f t="shared" si="5"/>
        <v>592000</v>
      </c>
      <c r="J62" s="38">
        <v>609600</v>
      </c>
      <c r="K62" s="38">
        <f t="shared" si="6"/>
        <v>-17600</v>
      </c>
      <c r="L62" s="39">
        <f t="shared" si="7"/>
        <v>179200</v>
      </c>
    </row>
    <row r="63" ht="17" customHeight="1" spans="1:12">
      <c r="A63" s="17">
        <v>60</v>
      </c>
      <c r="B63" s="31" t="s">
        <v>73</v>
      </c>
      <c r="C63" s="19">
        <v>1000</v>
      </c>
      <c r="D63" s="20">
        <v>192</v>
      </c>
      <c r="E63" s="21">
        <v>191</v>
      </c>
      <c r="F63" s="22">
        <f t="shared" si="8"/>
        <v>383</v>
      </c>
      <c r="G63" s="23">
        <f t="shared" si="1"/>
        <v>306400</v>
      </c>
      <c r="H63" s="24">
        <v>1130</v>
      </c>
      <c r="I63" s="23">
        <f t="shared" si="5"/>
        <v>904000</v>
      </c>
      <c r="J63" s="38">
        <v>897600</v>
      </c>
      <c r="K63" s="38">
        <f t="shared" si="6"/>
        <v>6400</v>
      </c>
      <c r="L63" s="39">
        <f t="shared" si="7"/>
        <v>312800</v>
      </c>
    </row>
    <row r="64" ht="17" customHeight="1" spans="1:12">
      <c r="A64" s="17">
        <v>61</v>
      </c>
      <c r="B64" s="31" t="s">
        <v>74</v>
      </c>
      <c r="C64" s="19">
        <v>1000</v>
      </c>
      <c r="D64" s="20">
        <v>186</v>
      </c>
      <c r="E64" s="21">
        <v>184</v>
      </c>
      <c r="F64" s="22">
        <f t="shared" si="8"/>
        <v>370</v>
      </c>
      <c r="G64" s="23">
        <f t="shared" si="1"/>
        <v>296000</v>
      </c>
      <c r="H64" s="24">
        <v>1141</v>
      </c>
      <c r="I64" s="23">
        <f t="shared" si="5"/>
        <v>912800</v>
      </c>
      <c r="J64" s="38">
        <v>936000</v>
      </c>
      <c r="K64" s="38">
        <f t="shared" si="6"/>
        <v>-23200</v>
      </c>
      <c r="L64" s="39">
        <f t="shared" si="7"/>
        <v>272800</v>
      </c>
    </row>
    <row r="65" ht="17" customHeight="1" spans="1:12">
      <c r="A65" s="17">
        <v>62</v>
      </c>
      <c r="B65" s="31" t="s">
        <v>75</v>
      </c>
      <c r="C65" s="19">
        <v>1000</v>
      </c>
      <c r="D65" s="20">
        <v>193</v>
      </c>
      <c r="E65" s="21">
        <v>193</v>
      </c>
      <c r="F65" s="22">
        <f t="shared" si="8"/>
        <v>386</v>
      </c>
      <c r="G65" s="23">
        <f t="shared" si="1"/>
        <v>308800</v>
      </c>
      <c r="H65" s="24">
        <v>1147</v>
      </c>
      <c r="I65" s="23">
        <f t="shared" si="5"/>
        <v>917600</v>
      </c>
      <c r="J65" s="38">
        <v>916800</v>
      </c>
      <c r="K65" s="38">
        <f t="shared" si="6"/>
        <v>800</v>
      </c>
      <c r="L65" s="39">
        <f t="shared" si="7"/>
        <v>309600</v>
      </c>
    </row>
    <row r="66" ht="17" customHeight="1" spans="1:12">
      <c r="A66" s="17">
        <v>63</v>
      </c>
      <c r="B66" s="31" t="s">
        <v>76</v>
      </c>
      <c r="C66" s="19">
        <v>1000</v>
      </c>
      <c r="D66" s="20">
        <v>40</v>
      </c>
      <c r="E66" s="21">
        <v>40</v>
      </c>
      <c r="F66" s="22">
        <f t="shared" si="8"/>
        <v>80</v>
      </c>
      <c r="G66" s="23">
        <f t="shared" si="1"/>
        <v>64000</v>
      </c>
      <c r="H66" s="24">
        <v>217</v>
      </c>
      <c r="I66" s="23">
        <f t="shared" si="5"/>
        <v>173600</v>
      </c>
      <c r="J66" s="38">
        <v>158400</v>
      </c>
      <c r="K66" s="38">
        <f t="shared" si="6"/>
        <v>15200</v>
      </c>
      <c r="L66" s="39">
        <f t="shared" si="7"/>
        <v>79200</v>
      </c>
    </row>
    <row r="67" ht="17" customHeight="1" spans="1:12">
      <c r="A67" s="17">
        <v>64</v>
      </c>
      <c r="B67" s="31" t="s">
        <v>77</v>
      </c>
      <c r="C67" s="19">
        <v>1000</v>
      </c>
      <c r="D67" s="20">
        <v>340</v>
      </c>
      <c r="E67" s="21">
        <v>340</v>
      </c>
      <c r="F67" s="22">
        <f t="shared" si="8"/>
        <v>680</v>
      </c>
      <c r="G67" s="23">
        <f t="shared" si="1"/>
        <v>544000</v>
      </c>
      <c r="H67" s="24">
        <v>1947</v>
      </c>
      <c r="I67" s="23">
        <f t="shared" si="5"/>
        <v>1557600</v>
      </c>
      <c r="J67" s="38">
        <v>1540800</v>
      </c>
      <c r="K67" s="38">
        <f t="shared" si="6"/>
        <v>16800</v>
      </c>
      <c r="L67" s="39">
        <f t="shared" si="7"/>
        <v>560800</v>
      </c>
    </row>
    <row r="68" s="13" customFormat="1" ht="21.65" customHeight="1" spans="1:14">
      <c r="A68" s="40" t="s">
        <v>78</v>
      </c>
      <c r="B68" s="41"/>
      <c r="C68" s="42"/>
      <c r="D68" s="43">
        <f>SUM(D4:D67)</f>
        <v>16078</v>
      </c>
      <c r="E68" s="43">
        <f>SUM(E4:E67)</f>
        <v>15787</v>
      </c>
      <c r="F68" s="43">
        <f>SUM(F4:F67)</f>
        <v>31865</v>
      </c>
      <c r="G68" s="44">
        <f t="shared" ref="G68:L68" si="9">SUM(G4:G67)</f>
        <v>25492000</v>
      </c>
      <c r="H68" s="43">
        <f t="shared" si="9"/>
        <v>95815</v>
      </c>
      <c r="I68" s="44">
        <f t="shared" si="9"/>
        <v>76652000</v>
      </c>
      <c r="J68" s="44">
        <f t="shared" si="9"/>
        <v>77056000</v>
      </c>
      <c r="K68" s="44">
        <f t="shared" si="9"/>
        <v>-404000</v>
      </c>
      <c r="L68" s="48">
        <f t="shared" si="9"/>
        <v>25088000</v>
      </c>
      <c r="N68"/>
    </row>
    <row r="69" customFormat="1" spans="1:12">
      <c r="A69" s="45" t="s">
        <v>79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9"/>
    </row>
    <row r="71" spans="1:1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</row>
  </sheetData>
  <protectedRanges>
    <protectedRange sqref="B4:B61" name="区域1"/>
    <protectedRange sqref="B62:B67" name="区域1_2"/>
  </protectedRanges>
  <autoFilter ref="A3:I69">
    <sortState ref="A3:I69">
      <sortCondition ref="B2"/>
    </sortState>
    <extLst/>
  </autoFilter>
  <mergeCells count="4">
    <mergeCell ref="A1:K1"/>
    <mergeCell ref="A68:C68"/>
    <mergeCell ref="A69:L69"/>
    <mergeCell ref="A71:K71"/>
  </mergeCells>
  <pageMargins left="1.53541666666667" right="0.75" top="1" bottom="1" header="0.5" footer="0.5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8"/>
  <sheetViews>
    <sheetView workbookViewId="0">
      <selection activeCell="B9" sqref="B9"/>
    </sheetView>
  </sheetViews>
  <sheetFormatPr defaultColWidth="9" defaultRowHeight="13.5"/>
  <cols>
    <col min="2" max="2" width="45.55" customWidth="1"/>
    <col min="3" max="3" width="14.9083333333333" customWidth="1"/>
    <col min="5" max="5" width="14.9083333333333" customWidth="1"/>
    <col min="7" max="7" width="37.55" customWidth="1"/>
    <col min="15" max="15" width="37" customWidth="1"/>
    <col min="18" max="18" width="33.55" customWidth="1"/>
  </cols>
  <sheetData>
    <row r="1" ht="15.75" spans="1:1">
      <c r="A1" s="2" t="s">
        <v>80</v>
      </c>
    </row>
    <row r="2" ht="15" spans="1:20">
      <c r="A2" s="3" t="s">
        <v>81</v>
      </c>
      <c r="B2" s="4"/>
      <c r="C2" s="4"/>
      <c r="D2" s="4"/>
      <c r="E2" s="4"/>
      <c r="H2" s="5" t="s">
        <v>82</v>
      </c>
      <c r="I2" s="5"/>
      <c r="J2" s="5"/>
      <c r="K2" s="5"/>
      <c r="L2" s="5"/>
      <c r="M2" s="5"/>
      <c r="P2" t="s">
        <v>83</v>
      </c>
      <c r="S2" s="5" t="s">
        <v>83</v>
      </c>
      <c r="T2" s="5"/>
    </row>
    <row r="3" ht="33" spans="1:20">
      <c r="A3" s="3" t="s">
        <v>2</v>
      </c>
      <c r="B3" s="3" t="s">
        <v>3</v>
      </c>
      <c r="C3" s="3" t="s">
        <v>84</v>
      </c>
      <c r="D3" s="3" t="s">
        <v>4</v>
      </c>
      <c r="E3" s="3" t="s">
        <v>85</v>
      </c>
      <c r="H3" s="6" t="s">
        <v>86</v>
      </c>
      <c r="I3" s="6" t="s">
        <v>87</v>
      </c>
      <c r="J3" s="6" t="s">
        <v>88</v>
      </c>
      <c r="K3" s="6" t="s">
        <v>89</v>
      </c>
      <c r="L3" s="6" t="s">
        <v>90</v>
      </c>
      <c r="M3" s="6" t="s">
        <v>91</v>
      </c>
      <c r="P3" s="6" t="s">
        <v>92</v>
      </c>
      <c r="S3" t="s">
        <v>93</v>
      </c>
      <c r="T3" t="s">
        <v>94</v>
      </c>
    </row>
    <row r="4" spans="1:20">
      <c r="A4" s="7">
        <v>43</v>
      </c>
      <c r="B4" s="7" t="s">
        <v>95</v>
      </c>
      <c r="C4" s="7">
        <v>411</v>
      </c>
      <c r="D4" s="8">
        <v>1000</v>
      </c>
      <c r="E4" s="8">
        <v>411000</v>
      </c>
      <c r="G4" t="s">
        <v>95</v>
      </c>
      <c r="H4">
        <v>487</v>
      </c>
      <c r="I4">
        <v>488</v>
      </c>
      <c r="J4">
        <v>423</v>
      </c>
      <c r="K4">
        <v>410</v>
      </c>
      <c r="L4">
        <v>410</v>
      </c>
      <c r="M4">
        <v>411</v>
      </c>
      <c r="O4" t="s">
        <v>95</v>
      </c>
      <c r="P4">
        <v>423</v>
      </c>
      <c r="R4" t="s">
        <v>95</v>
      </c>
      <c r="S4">
        <v>485</v>
      </c>
      <c r="T4">
        <v>485</v>
      </c>
    </row>
    <row r="5" spans="1:20">
      <c r="A5" s="7">
        <v>10</v>
      </c>
      <c r="B5" s="7" t="s">
        <v>96</v>
      </c>
      <c r="C5" s="7">
        <v>245</v>
      </c>
      <c r="D5" s="8">
        <v>1000</v>
      </c>
      <c r="E5" s="8">
        <v>245000</v>
      </c>
      <c r="G5" t="s">
        <v>96</v>
      </c>
      <c r="H5">
        <v>261</v>
      </c>
      <c r="I5">
        <v>261</v>
      </c>
      <c r="J5">
        <v>249</v>
      </c>
      <c r="K5">
        <v>247</v>
      </c>
      <c r="L5">
        <v>245</v>
      </c>
      <c r="M5">
        <v>245</v>
      </c>
      <c r="O5" t="s">
        <v>96</v>
      </c>
      <c r="P5">
        <v>249</v>
      </c>
      <c r="R5" t="s">
        <v>96</v>
      </c>
      <c r="S5">
        <v>266</v>
      </c>
      <c r="T5">
        <v>266</v>
      </c>
    </row>
    <row r="6" spans="1:20">
      <c r="A6" s="7">
        <v>11</v>
      </c>
      <c r="B6" s="7" t="s">
        <v>17</v>
      </c>
      <c r="C6" s="7">
        <v>320</v>
      </c>
      <c r="D6" s="8">
        <v>1000</v>
      </c>
      <c r="E6" s="8">
        <v>320000</v>
      </c>
      <c r="G6" t="s">
        <v>17</v>
      </c>
      <c r="H6">
        <v>439</v>
      </c>
      <c r="I6">
        <v>440</v>
      </c>
      <c r="J6">
        <v>322</v>
      </c>
      <c r="K6">
        <v>322</v>
      </c>
      <c r="L6">
        <v>320</v>
      </c>
      <c r="M6">
        <v>320</v>
      </c>
      <c r="O6" t="s">
        <v>17</v>
      </c>
      <c r="P6">
        <v>322</v>
      </c>
      <c r="R6" t="s">
        <v>17</v>
      </c>
      <c r="S6">
        <v>436</v>
      </c>
      <c r="T6">
        <v>436</v>
      </c>
    </row>
    <row r="7" spans="1:20">
      <c r="A7" s="7">
        <v>37</v>
      </c>
      <c r="B7" s="7" t="s">
        <v>18</v>
      </c>
      <c r="C7" s="7">
        <v>274</v>
      </c>
      <c r="D7" s="8">
        <v>1000</v>
      </c>
      <c r="E7" s="8">
        <v>274000</v>
      </c>
      <c r="G7" t="s">
        <v>18</v>
      </c>
      <c r="H7">
        <v>329</v>
      </c>
      <c r="I7">
        <v>326</v>
      </c>
      <c r="J7">
        <v>276</v>
      </c>
      <c r="K7">
        <v>274</v>
      </c>
      <c r="L7">
        <v>274</v>
      </c>
      <c r="M7">
        <v>274</v>
      </c>
      <c r="O7" t="s">
        <v>18</v>
      </c>
      <c r="P7">
        <v>276</v>
      </c>
      <c r="R7" t="s">
        <v>18</v>
      </c>
      <c r="S7">
        <v>342</v>
      </c>
      <c r="T7">
        <v>342</v>
      </c>
    </row>
    <row r="8" spans="1:20">
      <c r="A8" s="7">
        <v>48</v>
      </c>
      <c r="B8" s="7" t="s">
        <v>68</v>
      </c>
      <c r="C8" s="7">
        <v>162</v>
      </c>
      <c r="D8" s="8">
        <v>1000</v>
      </c>
      <c r="E8" s="8">
        <v>162000</v>
      </c>
      <c r="G8" t="s">
        <v>68</v>
      </c>
      <c r="H8">
        <v>186</v>
      </c>
      <c r="I8">
        <v>182</v>
      </c>
      <c r="J8">
        <v>163</v>
      </c>
      <c r="K8">
        <v>162</v>
      </c>
      <c r="L8">
        <v>162</v>
      </c>
      <c r="M8">
        <v>161</v>
      </c>
      <c r="O8" t="s">
        <v>68</v>
      </c>
      <c r="P8">
        <v>163</v>
      </c>
      <c r="R8" t="s">
        <v>68</v>
      </c>
      <c r="S8">
        <v>190</v>
      </c>
      <c r="T8">
        <v>190</v>
      </c>
    </row>
    <row r="9" spans="1:20">
      <c r="A9" s="7">
        <v>64</v>
      </c>
      <c r="B9" s="7" t="s">
        <v>63</v>
      </c>
      <c r="C9" s="7">
        <v>300</v>
      </c>
      <c r="D9" s="8">
        <v>1000</v>
      </c>
      <c r="E9" s="8">
        <v>300000</v>
      </c>
      <c r="G9" t="s">
        <v>63</v>
      </c>
      <c r="H9">
        <v>295</v>
      </c>
      <c r="I9">
        <v>288</v>
      </c>
      <c r="J9">
        <v>300</v>
      </c>
      <c r="K9">
        <v>301</v>
      </c>
      <c r="L9">
        <v>300</v>
      </c>
      <c r="M9">
        <v>300</v>
      </c>
      <c r="O9" t="s">
        <v>63</v>
      </c>
      <c r="P9">
        <v>301</v>
      </c>
      <c r="R9" t="s">
        <v>63</v>
      </c>
      <c r="S9">
        <v>293</v>
      </c>
      <c r="T9">
        <v>293</v>
      </c>
    </row>
    <row r="10" spans="1:20">
      <c r="A10" s="7">
        <v>59</v>
      </c>
      <c r="B10" s="7" t="s">
        <v>19</v>
      </c>
      <c r="C10" s="7">
        <v>511</v>
      </c>
      <c r="D10" s="8">
        <v>1000</v>
      </c>
      <c r="E10" s="8">
        <v>511000</v>
      </c>
      <c r="G10" t="s">
        <v>19</v>
      </c>
      <c r="H10">
        <f>304+218+76</f>
        <v>598</v>
      </c>
      <c r="I10">
        <f>297+216</f>
        <v>513</v>
      </c>
      <c r="J10">
        <f>303+206</f>
        <v>509</v>
      </c>
      <c r="K10">
        <f>304+208</f>
        <v>512</v>
      </c>
      <c r="L10">
        <f>305+208</f>
        <v>513</v>
      </c>
      <c r="M10">
        <f>303+208</f>
        <v>511</v>
      </c>
      <c r="O10" t="s">
        <v>19</v>
      </c>
      <c r="P10">
        <v>509</v>
      </c>
      <c r="R10" t="s">
        <v>19</v>
      </c>
      <c r="S10">
        <v>602</v>
      </c>
      <c r="T10">
        <v>528</v>
      </c>
    </row>
    <row r="11" spans="1:18">
      <c r="A11" s="7">
        <v>45</v>
      </c>
      <c r="B11" s="7" t="s">
        <v>74</v>
      </c>
      <c r="C11" s="7">
        <v>107</v>
      </c>
      <c r="D11" s="8">
        <v>1000</v>
      </c>
      <c r="E11" s="8">
        <v>107000</v>
      </c>
      <c r="G11" t="s">
        <v>74</v>
      </c>
      <c r="H11">
        <v>0</v>
      </c>
      <c r="I11">
        <v>0</v>
      </c>
      <c r="J11">
        <v>99</v>
      </c>
      <c r="K11">
        <v>107</v>
      </c>
      <c r="L11">
        <v>107</v>
      </c>
      <c r="M11">
        <v>107</v>
      </c>
      <c r="O11" t="s">
        <v>74</v>
      </c>
      <c r="P11">
        <v>99</v>
      </c>
      <c r="R11" s="9" t="s">
        <v>74</v>
      </c>
    </row>
    <row r="12" spans="1:20">
      <c r="A12" s="7">
        <v>36</v>
      </c>
      <c r="B12" s="7" t="s">
        <v>97</v>
      </c>
      <c r="C12" s="7">
        <v>213</v>
      </c>
      <c r="D12" s="8">
        <v>1000</v>
      </c>
      <c r="E12" s="8">
        <v>213000</v>
      </c>
      <c r="G12" t="s">
        <v>97</v>
      </c>
      <c r="H12">
        <v>206</v>
      </c>
      <c r="I12">
        <v>206</v>
      </c>
      <c r="J12">
        <v>213</v>
      </c>
      <c r="K12">
        <v>213</v>
      </c>
      <c r="L12">
        <v>213</v>
      </c>
      <c r="M12">
        <v>213</v>
      </c>
      <c r="O12" t="s">
        <v>97</v>
      </c>
      <c r="P12">
        <v>213</v>
      </c>
      <c r="R12" t="s">
        <v>97</v>
      </c>
      <c r="S12">
        <v>223</v>
      </c>
      <c r="T12">
        <v>223</v>
      </c>
    </row>
    <row r="13" spans="1:20">
      <c r="A13" s="7">
        <v>47</v>
      </c>
      <c r="B13" s="7" t="s">
        <v>98</v>
      </c>
      <c r="C13" s="7">
        <v>320</v>
      </c>
      <c r="D13" s="8">
        <v>1000</v>
      </c>
      <c r="E13" s="8">
        <v>320000</v>
      </c>
      <c r="G13" t="s">
        <v>98</v>
      </c>
      <c r="H13">
        <v>327</v>
      </c>
      <c r="I13">
        <v>327</v>
      </c>
      <c r="J13">
        <v>323</v>
      </c>
      <c r="K13">
        <v>323</v>
      </c>
      <c r="L13">
        <v>322</v>
      </c>
      <c r="M13">
        <v>320</v>
      </c>
      <c r="O13" t="s">
        <v>98</v>
      </c>
      <c r="P13">
        <v>323</v>
      </c>
      <c r="R13" t="s">
        <v>98</v>
      </c>
      <c r="S13">
        <v>341</v>
      </c>
      <c r="T13">
        <v>341</v>
      </c>
    </row>
    <row r="14" spans="1:20">
      <c r="A14" s="7">
        <v>55</v>
      </c>
      <c r="B14" s="7" t="s">
        <v>71</v>
      </c>
      <c r="C14" s="7">
        <v>213</v>
      </c>
      <c r="D14" s="8">
        <v>1000</v>
      </c>
      <c r="E14" s="8">
        <v>213000</v>
      </c>
      <c r="G14" t="s">
        <v>71</v>
      </c>
      <c r="H14">
        <v>110</v>
      </c>
      <c r="I14">
        <v>109</v>
      </c>
      <c r="J14">
        <v>209</v>
      </c>
      <c r="K14">
        <v>206</v>
      </c>
      <c r="L14">
        <v>215</v>
      </c>
      <c r="M14">
        <v>213</v>
      </c>
      <c r="O14" t="s">
        <v>71</v>
      </c>
      <c r="P14">
        <v>209</v>
      </c>
      <c r="R14" t="s">
        <v>71</v>
      </c>
      <c r="S14">
        <v>115</v>
      </c>
      <c r="T14">
        <v>115</v>
      </c>
    </row>
    <row r="15" spans="1:20">
      <c r="A15" s="7">
        <v>20</v>
      </c>
      <c r="B15" s="7" t="s">
        <v>22</v>
      </c>
      <c r="C15" s="7">
        <v>229</v>
      </c>
      <c r="D15" s="8">
        <v>1000</v>
      </c>
      <c r="E15" s="8">
        <v>229000</v>
      </c>
      <c r="G15" t="s">
        <v>22</v>
      </c>
      <c r="H15">
        <v>298</v>
      </c>
      <c r="I15">
        <v>296</v>
      </c>
      <c r="J15">
        <v>223</v>
      </c>
      <c r="K15">
        <v>223</v>
      </c>
      <c r="L15">
        <v>226</v>
      </c>
      <c r="M15">
        <v>229</v>
      </c>
      <c r="O15" t="s">
        <v>22</v>
      </c>
      <c r="P15">
        <v>223</v>
      </c>
      <c r="R15" t="s">
        <v>22</v>
      </c>
      <c r="S15">
        <v>298</v>
      </c>
      <c r="T15">
        <v>298</v>
      </c>
    </row>
    <row r="16" spans="1:18">
      <c r="A16" s="7">
        <v>26</v>
      </c>
      <c r="B16" s="7" t="s">
        <v>77</v>
      </c>
      <c r="C16" s="7">
        <v>47</v>
      </c>
      <c r="D16" s="8">
        <v>1000</v>
      </c>
      <c r="E16" s="8">
        <v>47000</v>
      </c>
      <c r="G16" s="9" t="s">
        <v>77</v>
      </c>
      <c r="L16">
        <v>39</v>
      </c>
      <c r="M16">
        <v>47</v>
      </c>
      <c r="O16" s="9" t="s">
        <v>77</v>
      </c>
      <c r="R16" s="9" t="s">
        <v>77</v>
      </c>
    </row>
    <row r="17" spans="1:20">
      <c r="A17" s="7">
        <v>38</v>
      </c>
      <c r="B17" s="7" t="s">
        <v>24</v>
      </c>
      <c r="C17" s="7">
        <v>159</v>
      </c>
      <c r="D17" s="8">
        <v>1000</v>
      </c>
      <c r="E17" s="8">
        <v>159000</v>
      </c>
      <c r="G17" t="s">
        <v>24</v>
      </c>
      <c r="H17">
        <v>259</v>
      </c>
      <c r="I17">
        <v>259</v>
      </c>
      <c r="J17">
        <v>161</v>
      </c>
      <c r="K17">
        <v>161</v>
      </c>
      <c r="L17">
        <v>158</v>
      </c>
      <c r="M17">
        <v>159</v>
      </c>
      <c r="O17" t="s">
        <v>24</v>
      </c>
      <c r="P17">
        <v>161</v>
      </c>
      <c r="R17" t="s">
        <v>24</v>
      </c>
      <c r="S17">
        <v>255</v>
      </c>
      <c r="T17">
        <v>255</v>
      </c>
    </row>
    <row r="18" spans="1:20">
      <c r="A18" s="7">
        <v>16</v>
      </c>
      <c r="B18" s="7" t="s">
        <v>25</v>
      </c>
      <c r="C18" s="7">
        <v>204</v>
      </c>
      <c r="D18" s="8">
        <v>1000</v>
      </c>
      <c r="E18" s="8">
        <v>204000</v>
      </c>
      <c r="G18" t="s">
        <v>25</v>
      </c>
      <c r="H18">
        <v>258</v>
      </c>
      <c r="I18">
        <v>258</v>
      </c>
      <c r="J18">
        <v>203</v>
      </c>
      <c r="K18">
        <v>204</v>
      </c>
      <c r="L18">
        <v>204</v>
      </c>
      <c r="M18">
        <v>204</v>
      </c>
      <c r="O18" t="s">
        <v>25</v>
      </c>
      <c r="P18">
        <v>205</v>
      </c>
      <c r="R18" t="s">
        <v>25</v>
      </c>
      <c r="S18">
        <v>259</v>
      </c>
      <c r="T18">
        <v>259</v>
      </c>
    </row>
    <row r="19" spans="1:20">
      <c r="A19" s="7">
        <v>42</v>
      </c>
      <c r="B19" s="7" t="s">
        <v>26</v>
      </c>
      <c r="C19" s="7">
        <v>171</v>
      </c>
      <c r="D19" s="8">
        <v>1000</v>
      </c>
      <c r="E19" s="8">
        <v>171000</v>
      </c>
      <c r="G19" t="s">
        <v>26</v>
      </c>
      <c r="H19">
        <v>196</v>
      </c>
      <c r="I19">
        <v>196</v>
      </c>
      <c r="J19">
        <v>164</v>
      </c>
      <c r="K19">
        <v>167</v>
      </c>
      <c r="L19">
        <v>171</v>
      </c>
      <c r="M19">
        <v>171</v>
      </c>
      <c r="O19" t="s">
        <v>26</v>
      </c>
      <c r="P19">
        <v>164</v>
      </c>
      <c r="R19" t="s">
        <v>26</v>
      </c>
      <c r="S19">
        <v>196</v>
      </c>
      <c r="T19">
        <v>196</v>
      </c>
    </row>
    <row r="20" spans="1:20">
      <c r="A20" s="7">
        <v>14</v>
      </c>
      <c r="B20" s="7" t="s">
        <v>37</v>
      </c>
      <c r="C20" s="7">
        <v>38</v>
      </c>
      <c r="D20" s="8">
        <v>1000</v>
      </c>
      <c r="E20" s="8">
        <v>38000</v>
      </c>
      <c r="G20" t="s">
        <v>37</v>
      </c>
      <c r="H20">
        <v>66</v>
      </c>
      <c r="I20">
        <v>66</v>
      </c>
      <c r="J20">
        <v>41</v>
      </c>
      <c r="K20">
        <v>42</v>
      </c>
      <c r="L20">
        <v>38</v>
      </c>
      <c r="M20">
        <v>38</v>
      </c>
      <c r="O20" t="s">
        <v>37</v>
      </c>
      <c r="P20">
        <v>41</v>
      </c>
      <c r="R20" t="s">
        <v>37</v>
      </c>
      <c r="S20">
        <v>66</v>
      </c>
      <c r="T20">
        <v>66</v>
      </c>
    </row>
    <row r="21" spans="1:20">
      <c r="A21" s="7">
        <v>5</v>
      </c>
      <c r="B21" s="7" t="s">
        <v>27</v>
      </c>
      <c r="C21" s="7">
        <v>255</v>
      </c>
      <c r="D21" s="8">
        <v>1000</v>
      </c>
      <c r="E21" s="8">
        <v>255000</v>
      </c>
      <c r="G21" t="s">
        <v>27</v>
      </c>
      <c r="H21">
        <v>237</v>
      </c>
      <c r="I21">
        <v>223</v>
      </c>
      <c r="J21">
        <v>261</v>
      </c>
      <c r="K21">
        <v>258</v>
      </c>
      <c r="L21">
        <v>259</v>
      </c>
      <c r="M21">
        <v>255</v>
      </c>
      <c r="O21" t="s">
        <v>27</v>
      </c>
      <c r="P21">
        <v>261</v>
      </c>
      <c r="R21" t="s">
        <v>27</v>
      </c>
      <c r="S21">
        <v>262</v>
      </c>
      <c r="T21">
        <v>262</v>
      </c>
    </row>
    <row r="22" spans="1:20">
      <c r="A22" s="7">
        <v>44</v>
      </c>
      <c r="B22" s="7" t="s">
        <v>28</v>
      </c>
      <c r="C22" s="7">
        <v>307</v>
      </c>
      <c r="D22" s="8">
        <v>1000</v>
      </c>
      <c r="E22" s="8">
        <v>307000</v>
      </c>
      <c r="G22" t="s">
        <v>28</v>
      </c>
      <c r="H22">
        <v>359</v>
      </c>
      <c r="I22">
        <v>351</v>
      </c>
      <c r="J22">
        <v>309</v>
      </c>
      <c r="K22">
        <v>309</v>
      </c>
      <c r="L22">
        <v>308</v>
      </c>
      <c r="M22">
        <v>307</v>
      </c>
      <c r="O22" t="s">
        <v>28</v>
      </c>
      <c r="P22">
        <v>309</v>
      </c>
      <c r="R22" t="s">
        <v>28</v>
      </c>
      <c r="S22">
        <v>369</v>
      </c>
      <c r="T22">
        <v>369</v>
      </c>
    </row>
    <row r="23" spans="1:20">
      <c r="A23" s="7">
        <v>1</v>
      </c>
      <c r="B23" s="7" t="s">
        <v>64</v>
      </c>
      <c r="C23" s="7">
        <v>537</v>
      </c>
      <c r="D23" s="8">
        <v>1000</v>
      </c>
      <c r="E23" s="8">
        <v>537000</v>
      </c>
      <c r="G23" t="s">
        <v>64</v>
      </c>
      <c r="H23">
        <v>395</v>
      </c>
      <c r="I23">
        <v>391</v>
      </c>
      <c r="J23">
        <v>539</v>
      </c>
      <c r="K23">
        <v>538</v>
      </c>
      <c r="L23">
        <v>538</v>
      </c>
      <c r="M23">
        <v>538</v>
      </c>
      <c r="O23" t="s">
        <v>64</v>
      </c>
      <c r="P23">
        <v>539</v>
      </c>
      <c r="R23" t="s">
        <v>64</v>
      </c>
      <c r="S23">
        <v>401</v>
      </c>
      <c r="T23">
        <v>401</v>
      </c>
    </row>
    <row r="24" spans="1:20">
      <c r="A24" s="7">
        <v>35</v>
      </c>
      <c r="B24" s="7" t="s">
        <v>29</v>
      </c>
      <c r="C24" s="7">
        <v>201</v>
      </c>
      <c r="D24" s="8">
        <v>1000</v>
      </c>
      <c r="E24" s="8">
        <v>201000</v>
      </c>
      <c r="G24" t="s">
        <v>29</v>
      </c>
      <c r="H24">
        <v>229</v>
      </c>
      <c r="I24">
        <v>225</v>
      </c>
      <c r="J24">
        <v>200</v>
      </c>
      <c r="K24">
        <v>200</v>
      </c>
      <c r="L24">
        <v>199</v>
      </c>
      <c r="M24">
        <v>199</v>
      </c>
      <c r="O24" t="s">
        <v>29</v>
      </c>
      <c r="P24">
        <v>203</v>
      </c>
      <c r="R24" t="s">
        <v>29</v>
      </c>
      <c r="S24">
        <v>230</v>
      </c>
      <c r="T24">
        <v>230</v>
      </c>
    </row>
    <row r="25" spans="1:20">
      <c r="A25" s="7">
        <v>6</v>
      </c>
      <c r="B25" s="7" t="s">
        <v>31</v>
      </c>
      <c r="C25" s="7">
        <v>191</v>
      </c>
      <c r="D25" s="8">
        <v>1000</v>
      </c>
      <c r="E25" s="8">
        <v>191000</v>
      </c>
      <c r="G25" t="s">
        <v>31</v>
      </c>
      <c r="H25">
        <v>213</v>
      </c>
      <c r="I25">
        <v>206</v>
      </c>
      <c r="J25">
        <v>191</v>
      </c>
      <c r="K25">
        <v>191</v>
      </c>
      <c r="L25">
        <v>191</v>
      </c>
      <c r="M25">
        <v>191</v>
      </c>
      <c r="O25" t="s">
        <v>31</v>
      </c>
      <c r="P25">
        <v>191</v>
      </c>
      <c r="R25" t="s">
        <v>31</v>
      </c>
      <c r="S25">
        <v>225</v>
      </c>
      <c r="T25">
        <v>225</v>
      </c>
    </row>
    <row r="26" spans="1:20">
      <c r="A26" s="7">
        <v>13</v>
      </c>
      <c r="B26" s="7" t="s">
        <v>32</v>
      </c>
      <c r="C26" s="7">
        <v>234</v>
      </c>
      <c r="D26" s="8">
        <v>1000</v>
      </c>
      <c r="E26" s="8">
        <v>234000</v>
      </c>
      <c r="G26" t="s">
        <v>32</v>
      </c>
      <c r="H26">
        <v>268</v>
      </c>
      <c r="I26">
        <v>266</v>
      </c>
      <c r="J26">
        <v>245</v>
      </c>
      <c r="K26">
        <v>238</v>
      </c>
      <c r="L26">
        <v>234</v>
      </c>
      <c r="M26">
        <v>234</v>
      </c>
      <c r="O26" t="s">
        <v>32</v>
      </c>
      <c r="P26">
        <v>245</v>
      </c>
      <c r="R26" t="s">
        <v>32</v>
      </c>
      <c r="S26">
        <v>265</v>
      </c>
      <c r="T26">
        <v>265</v>
      </c>
    </row>
    <row r="27" spans="1:20">
      <c r="A27" s="7">
        <v>50</v>
      </c>
      <c r="B27" s="7" t="s">
        <v>33</v>
      </c>
      <c r="C27" s="7">
        <v>186</v>
      </c>
      <c r="D27" s="8">
        <v>1000</v>
      </c>
      <c r="E27" s="8">
        <v>186000</v>
      </c>
      <c r="G27" t="s">
        <v>33</v>
      </c>
      <c r="H27">
        <v>206</v>
      </c>
      <c r="I27">
        <v>203</v>
      </c>
      <c r="J27">
        <v>190</v>
      </c>
      <c r="K27">
        <v>188</v>
      </c>
      <c r="L27">
        <v>187</v>
      </c>
      <c r="M27">
        <v>187</v>
      </c>
      <c r="O27" t="s">
        <v>33</v>
      </c>
      <c r="P27">
        <v>190</v>
      </c>
      <c r="R27" t="s">
        <v>33</v>
      </c>
      <c r="S27">
        <v>211</v>
      </c>
      <c r="T27">
        <v>211</v>
      </c>
    </row>
    <row r="28" spans="1:20">
      <c r="A28" s="7">
        <v>4</v>
      </c>
      <c r="B28" s="7" t="s">
        <v>65</v>
      </c>
      <c r="C28" s="7">
        <v>174</v>
      </c>
      <c r="D28" s="8">
        <v>1000</v>
      </c>
      <c r="E28" s="8">
        <v>174000</v>
      </c>
      <c r="G28" t="s">
        <v>65</v>
      </c>
      <c r="H28">
        <v>175</v>
      </c>
      <c r="I28">
        <v>175</v>
      </c>
      <c r="J28">
        <v>176</v>
      </c>
      <c r="K28">
        <v>175</v>
      </c>
      <c r="L28">
        <v>175</v>
      </c>
      <c r="M28">
        <v>174</v>
      </c>
      <c r="O28" t="s">
        <v>65</v>
      </c>
      <c r="P28">
        <v>176</v>
      </c>
      <c r="R28" t="s">
        <v>65</v>
      </c>
      <c r="S28">
        <v>175</v>
      </c>
      <c r="T28">
        <v>175</v>
      </c>
    </row>
    <row r="29" spans="1:20">
      <c r="A29" s="7">
        <v>39</v>
      </c>
      <c r="B29" s="7" t="s">
        <v>34</v>
      </c>
      <c r="C29" s="7">
        <v>308</v>
      </c>
      <c r="D29" s="8">
        <v>1000</v>
      </c>
      <c r="E29" s="8">
        <v>308000</v>
      </c>
      <c r="G29" t="s">
        <v>34</v>
      </c>
      <c r="H29">
        <v>408</v>
      </c>
      <c r="I29">
        <v>408</v>
      </c>
      <c r="J29">
        <v>311</v>
      </c>
      <c r="K29">
        <v>310</v>
      </c>
      <c r="L29">
        <v>308</v>
      </c>
      <c r="M29">
        <v>308</v>
      </c>
      <c r="O29" t="s">
        <v>34</v>
      </c>
      <c r="P29">
        <v>311</v>
      </c>
      <c r="R29" t="s">
        <v>34</v>
      </c>
      <c r="S29">
        <v>408</v>
      </c>
      <c r="T29">
        <v>408</v>
      </c>
    </row>
    <row r="30" spans="1:20">
      <c r="A30" s="7">
        <v>61</v>
      </c>
      <c r="B30" s="7" t="s">
        <v>15</v>
      </c>
      <c r="C30" s="7">
        <v>542</v>
      </c>
      <c r="D30" s="8">
        <v>1000</v>
      </c>
      <c r="E30" s="8">
        <v>542000</v>
      </c>
      <c r="G30" t="s">
        <v>15</v>
      </c>
      <c r="H30">
        <v>621</v>
      </c>
      <c r="I30">
        <v>618</v>
      </c>
      <c r="J30">
        <v>535</v>
      </c>
      <c r="K30">
        <v>538</v>
      </c>
      <c r="L30">
        <v>540</v>
      </c>
      <c r="M30">
        <v>542</v>
      </c>
      <c r="O30" t="s">
        <v>15</v>
      </c>
      <c r="P30">
        <v>535</v>
      </c>
      <c r="R30" t="s">
        <v>15</v>
      </c>
      <c r="S30">
        <v>628</v>
      </c>
      <c r="T30">
        <v>628</v>
      </c>
    </row>
    <row r="31" spans="1:20">
      <c r="A31" s="7">
        <v>57</v>
      </c>
      <c r="B31" s="7" t="s">
        <v>35</v>
      </c>
      <c r="C31" s="7">
        <v>283</v>
      </c>
      <c r="D31" s="8">
        <v>1000</v>
      </c>
      <c r="E31" s="8">
        <v>283000</v>
      </c>
      <c r="G31" t="s">
        <v>35</v>
      </c>
      <c r="H31">
        <v>348</v>
      </c>
      <c r="I31">
        <v>351</v>
      </c>
      <c r="J31">
        <v>284</v>
      </c>
      <c r="K31">
        <v>284</v>
      </c>
      <c r="L31">
        <v>281</v>
      </c>
      <c r="M31">
        <v>280</v>
      </c>
      <c r="O31" t="s">
        <v>35</v>
      </c>
      <c r="P31">
        <v>284</v>
      </c>
      <c r="R31" t="s">
        <v>35</v>
      </c>
      <c r="S31">
        <v>358</v>
      </c>
      <c r="T31">
        <v>358</v>
      </c>
    </row>
    <row r="32" spans="1:20">
      <c r="A32" s="7">
        <v>23</v>
      </c>
      <c r="B32" s="7" t="s">
        <v>99</v>
      </c>
      <c r="C32" s="7">
        <v>321</v>
      </c>
      <c r="D32" s="8">
        <v>1000</v>
      </c>
      <c r="E32" s="8">
        <v>321000</v>
      </c>
      <c r="G32" t="s">
        <v>99</v>
      </c>
      <c r="H32">
        <v>336</v>
      </c>
      <c r="I32">
        <v>344</v>
      </c>
      <c r="J32">
        <v>322</v>
      </c>
      <c r="K32">
        <v>319</v>
      </c>
      <c r="L32">
        <v>321</v>
      </c>
      <c r="M32">
        <v>321</v>
      </c>
      <c r="O32" t="s">
        <v>99</v>
      </c>
      <c r="P32">
        <v>322</v>
      </c>
      <c r="R32" t="s">
        <v>99</v>
      </c>
      <c r="S32">
        <v>347</v>
      </c>
      <c r="T32">
        <v>347</v>
      </c>
    </row>
    <row r="33" spans="1:20">
      <c r="A33" s="7">
        <v>17</v>
      </c>
      <c r="B33" s="7" t="s">
        <v>67</v>
      </c>
      <c r="C33" s="7">
        <v>562</v>
      </c>
      <c r="D33" s="8">
        <v>1000</v>
      </c>
      <c r="E33" s="8">
        <v>562000</v>
      </c>
      <c r="G33" t="s">
        <v>67</v>
      </c>
      <c r="H33">
        <v>517</v>
      </c>
      <c r="I33">
        <v>515</v>
      </c>
      <c r="J33">
        <v>565</v>
      </c>
      <c r="K33">
        <v>564</v>
      </c>
      <c r="L33">
        <v>563</v>
      </c>
      <c r="M33">
        <v>562</v>
      </c>
      <c r="O33" t="s">
        <v>67</v>
      </c>
      <c r="P33">
        <v>568</v>
      </c>
      <c r="R33" t="s">
        <v>67</v>
      </c>
      <c r="S33">
        <v>524</v>
      </c>
      <c r="T33">
        <v>524</v>
      </c>
    </row>
    <row r="34" spans="1:20">
      <c r="A34" s="7">
        <v>53</v>
      </c>
      <c r="B34" s="7" t="s">
        <v>39</v>
      </c>
      <c r="C34" s="7">
        <v>218</v>
      </c>
      <c r="D34" s="8">
        <v>1000</v>
      </c>
      <c r="E34" s="8">
        <v>218000</v>
      </c>
      <c r="G34" t="s">
        <v>39</v>
      </c>
      <c r="H34">
        <v>259</v>
      </c>
      <c r="I34">
        <v>233</v>
      </c>
      <c r="J34">
        <v>222</v>
      </c>
      <c r="K34">
        <v>219</v>
      </c>
      <c r="L34">
        <v>218</v>
      </c>
      <c r="M34">
        <v>218</v>
      </c>
      <c r="O34" t="s">
        <v>39</v>
      </c>
      <c r="P34">
        <v>222</v>
      </c>
      <c r="R34" t="s">
        <v>39</v>
      </c>
      <c r="S34">
        <v>262</v>
      </c>
      <c r="T34">
        <v>262</v>
      </c>
    </row>
    <row r="35" spans="1:20">
      <c r="A35" s="7">
        <v>2</v>
      </c>
      <c r="B35" s="7" t="s">
        <v>72</v>
      </c>
      <c r="C35" s="7">
        <v>20</v>
      </c>
      <c r="D35" s="8">
        <v>1000</v>
      </c>
      <c r="E35" s="8">
        <v>20000</v>
      </c>
      <c r="G35" t="s">
        <v>72</v>
      </c>
      <c r="J35">
        <v>18</v>
      </c>
      <c r="K35">
        <v>18</v>
      </c>
      <c r="L35">
        <v>19</v>
      </c>
      <c r="M35">
        <v>20</v>
      </c>
      <c r="O35" t="s">
        <v>72</v>
      </c>
      <c r="P35">
        <v>18</v>
      </c>
      <c r="R35" s="9" t="s">
        <v>72</v>
      </c>
      <c r="S35" s="9"/>
      <c r="T35" s="9"/>
    </row>
    <row r="36" spans="1:20">
      <c r="A36" s="7">
        <v>9</v>
      </c>
      <c r="B36" s="7" t="s">
        <v>47</v>
      </c>
      <c r="C36" s="7">
        <v>330</v>
      </c>
      <c r="D36" s="8">
        <v>1000</v>
      </c>
      <c r="E36" s="8">
        <v>330000</v>
      </c>
      <c r="G36" t="s">
        <v>47</v>
      </c>
      <c r="H36">
        <v>270</v>
      </c>
      <c r="I36">
        <v>348</v>
      </c>
      <c r="J36">
        <v>336</v>
      </c>
      <c r="K36">
        <v>334</v>
      </c>
      <c r="L36">
        <v>330</v>
      </c>
      <c r="M36">
        <v>330</v>
      </c>
      <c r="O36" t="s">
        <v>47</v>
      </c>
      <c r="P36">
        <v>336</v>
      </c>
      <c r="R36" t="s">
        <v>47</v>
      </c>
      <c r="S36">
        <v>276</v>
      </c>
      <c r="T36">
        <v>276</v>
      </c>
    </row>
    <row r="37" spans="1:18">
      <c r="A37" s="7">
        <v>3</v>
      </c>
      <c r="B37" s="7" t="s">
        <v>75</v>
      </c>
      <c r="C37" s="7">
        <v>68</v>
      </c>
      <c r="D37" s="8">
        <v>1000</v>
      </c>
      <c r="E37" s="8">
        <v>68000</v>
      </c>
      <c r="G37" t="s">
        <v>75</v>
      </c>
      <c r="J37">
        <v>68</v>
      </c>
      <c r="K37">
        <v>67</v>
      </c>
      <c r="L37">
        <v>68</v>
      </c>
      <c r="M37">
        <v>68</v>
      </c>
      <c r="O37" t="s">
        <v>75</v>
      </c>
      <c r="P37">
        <v>68</v>
      </c>
      <c r="R37" s="9" t="s">
        <v>75</v>
      </c>
    </row>
    <row r="38" spans="1:20">
      <c r="A38" s="7">
        <v>28</v>
      </c>
      <c r="B38" s="7" t="s">
        <v>40</v>
      </c>
      <c r="C38" s="7">
        <v>476</v>
      </c>
      <c r="D38" s="8">
        <v>1000</v>
      </c>
      <c r="E38" s="8">
        <v>476000</v>
      </c>
      <c r="G38" t="s">
        <v>40</v>
      </c>
      <c r="H38">
        <v>489</v>
      </c>
      <c r="I38">
        <v>424</v>
      </c>
      <c r="J38">
        <v>472</v>
      </c>
      <c r="K38">
        <v>476</v>
      </c>
      <c r="L38">
        <v>476</v>
      </c>
      <c r="M38">
        <v>476</v>
      </c>
      <c r="O38" t="s">
        <v>40</v>
      </c>
      <c r="P38">
        <v>472</v>
      </c>
      <c r="R38" t="s">
        <v>40</v>
      </c>
      <c r="S38">
        <v>535</v>
      </c>
      <c r="T38">
        <v>535</v>
      </c>
    </row>
    <row r="39" s="1" customFormat="1" spans="1:23">
      <c r="A39" s="10">
        <v>41</v>
      </c>
      <c r="B39" s="10" t="s">
        <v>70</v>
      </c>
      <c r="C39" s="10">
        <v>197</v>
      </c>
      <c r="D39" s="11">
        <v>1000</v>
      </c>
      <c r="E39" s="11">
        <v>197000</v>
      </c>
      <c r="G39" s="1" t="s">
        <v>70</v>
      </c>
      <c r="H39" s="1">
        <v>193</v>
      </c>
      <c r="I39" s="1">
        <v>193</v>
      </c>
      <c r="J39" s="1">
        <v>198</v>
      </c>
      <c r="K39" s="1">
        <v>196</v>
      </c>
      <c r="L39" s="1">
        <v>196</v>
      </c>
      <c r="M39" s="1">
        <v>197</v>
      </c>
      <c r="O39" t="s">
        <v>70</v>
      </c>
      <c r="P39">
        <v>199</v>
      </c>
      <c r="Q39"/>
      <c r="R39" t="s">
        <v>70</v>
      </c>
      <c r="S39">
        <v>202</v>
      </c>
      <c r="T39">
        <v>202</v>
      </c>
      <c r="U39"/>
      <c r="W39"/>
    </row>
    <row r="40" spans="1:20">
      <c r="A40" s="7">
        <v>58</v>
      </c>
      <c r="B40" s="7" t="s">
        <v>41</v>
      </c>
      <c r="C40" s="7">
        <v>487</v>
      </c>
      <c r="D40" s="8">
        <v>1000</v>
      </c>
      <c r="E40" s="8">
        <v>487000</v>
      </c>
      <c r="G40" t="s">
        <v>41</v>
      </c>
      <c r="H40">
        <v>619</v>
      </c>
      <c r="I40">
        <v>577</v>
      </c>
      <c r="J40">
        <v>491</v>
      </c>
      <c r="K40">
        <v>490</v>
      </c>
      <c r="L40">
        <v>487</v>
      </c>
      <c r="M40">
        <v>485</v>
      </c>
      <c r="O40" s="1" t="s">
        <v>41</v>
      </c>
      <c r="P40" s="1">
        <v>491</v>
      </c>
      <c r="R40" t="s">
        <v>41</v>
      </c>
      <c r="S40">
        <v>620</v>
      </c>
      <c r="T40">
        <v>620</v>
      </c>
    </row>
    <row r="41" spans="1:20">
      <c r="A41" s="7">
        <v>52</v>
      </c>
      <c r="B41" s="7" t="s">
        <v>42</v>
      </c>
      <c r="C41" s="7">
        <v>264</v>
      </c>
      <c r="D41" s="8">
        <v>1000</v>
      </c>
      <c r="E41" s="8">
        <v>264000</v>
      </c>
      <c r="G41" t="s">
        <v>42</v>
      </c>
      <c r="H41">
        <v>308</v>
      </c>
      <c r="I41">
        <v>308</v>
      </c>
      <c r="J41">
        <v>269</v>
      </c>
      <c r="K41">
        <v>262</v>
      </c>
      <c r="L41">
        <v>261</v>
      </c>
      <c r="M41">
        <v>264</v>
      </c>
      <c r="O41" t="s">
        <v>42</v>
      </c>
      <c r="P41">
        <v>269</v>
      </c>
      <c r="R41" t="s">
        <v>42</v>
      </c>
      <c r="S41">
        <v>310</v>
      </c>
      <c r="T41">
        <v>310</v>
      </c>
    </row>
    <row r="42" spans="1:20">
      <c r="A42" s="7">
        <v>40</v>
      </c>
      <c r="B42" s="7" t="s">
        <v>23</v>
      </c>
      <c r="C42" s="7">
        <v>330</v>
      </c>
      <c r="D42" s="8">
        <v>1000</v>
      </c>
      <c r="E42" s="8">
        <v>330000</v>
      </c>
      <c r="G42" t="s">
        <v>23</v>
      </c>
      <c r="H42">
        <v>398</v>
      </c>
      <c r="I42">
        <v>400</v>
      </c>
      <c r="J42">
        <v>329</v>
      </c>
      <c r="K42">
        <v>327</v>
      </c>
      <c r="L42">
        <v>328</v>
      </c>
      <c r="M42">
        <v>330</v>
      </c>
      <c r="O42" t="s">
        <v>23</v>
      </c>
      <c r="P42">
        <v>329</v>
      </c>
      <c r="R42" t="s">
        <v>23</v>
      </c>
      <c r="S42">
        <v>402</v>
      </c>
      <c r="T42">
        <v>402</v>
      </c>
    </row>
    <row r="43" spans="1:20">
      <c r="A43" s="7">
        <v>22</v>
      </c>
      <c r="B43" s="7" t="s">
        <v>43</v>
      </c>
      <c r="C43" s="7">
        <v>239</v>
      </c>
      <c r="D43" s="8">
        <v>1000</v>
      </c>
      <c r="E43" s="8">
        <v>239000</v>
      </c>
      <c r="G43" t="s">
        <v>43</v>
      </c>
      <c r="H43">
        <v>249</v>
      </c>
      <c r="I43">
        <v>176</v>
      </c>
      <c r="J43">
        <v>242</v>
      </c>
      <c r="K43">
        <v>243</v>
      </c>
      <c r="L43">
        <v>241</v>
      </c>
      <c r="M43">
        <v>236</v>
      </c>
      <c r="O43" t="s">
        <v>43</v>
      </c>
      <c r="P43">
        <v>242</v>
      </c>
      <c r="R43" t="s">
        <v>43</v>
      </c>
      <c r="S43">
        <v>261</v>
      </c>
      <c r="T43">
        <v>261</v>
      </c>
    </row>
    <row r="44" spans="1:20">
      <c r="A44" s="7">
        <v>51</v>
      </c>
      <c r="B44" s="7" t="s">
        <v>44</v>
      </c>
      <c r="C44" s="7">
        <v>136</v>
      </c>
      <c r="D44" s="8">
        <v>1000</v>
      </c>
      <c r="E44" s="8">
        <v>136000</v>
      </c>
      <c r="G44" t="s">
        <v>44</v>
      </c>
      <c r="H44">
        <v>174</v>
      </c>
      <c r="I44">
        <v>177</v>
      </c>
      <c r="J44">
        <v>136</v>
      </c>
      <c r="K44">
        <v>134</v>
      </c>
      <c r="L44">
        <v>136</v>
      </c>
      <c r="M44">
        <v>136</v>
      </c>
      <c r="O44" t="s">
        <v>44</v>
      </c>
      <c r="P44">
        <v>136</v>
      </c>
      <c r="R44" t="s">
        <v>44</v>
      </c>
      <c r="S44">
        <v>181</v>
      </c>
      <c r="T44">
        <v>181</v>
      </c>
    </row>
    <row r="45" spans="1:20">
      <c r="A45" s="7">
        <v>7</v>
      </c>
      <c r="B45" s="7" t="s">
        <v>45</v>
      </c>
      <c r="C45" s="7">
        <v>163</v>
      </c>
      <c r="D45" s="8">
        <v>1000</v>
      </c>
      <c r="E45" s="8">
        <v>163000</v>
      </c>
      <c r="G45" t="s">
        <v>45</v>
      </c>
      <c r="H45">
        <v>183</v>
      </c>
      <c r="I45">
        <v>183</v>
      </c>
      <c r="J45">
        <v>165</v>
      </c>
      <c r="K45">
        <v>163</v>
      </c>
      <c r="L45">
        <v>163</v>
      </c>
      <c r="M45">
        <v>163</v>
      </c>
      <c r="O45" t="s">
        <v>45</v>
      </c>
      <c r="P45">
        <v>165</v>
      </c>
      <c r="R45" t="s">
        <v>45</v>
      </c>
      <c r="S45">
        <v>188</v>
      </c>
      <c r="T45">
        <v>188</v>
      </c>
    </row>
    <row r="46" spans="1:20">
      <c r="A46" s="7">
        <v>21</v>
      </c>
      <c r="B46" s="7" t="s">
        <v>49</v>
      </c>
      <c r="C46" s="7">
        <v>285</v>
      </c>
      <c r="D46" s="8">
        <v>1000</v>
      </c>
      <c r="E46" s="8">
        <v>285000</v>
      </c>
      <c r="G46" t="s">
        <v>49</v>
      </c>
      <c r="H46">
        <v>336</v>
      </c>
      <c r="I46">
        <v>335</v>
      </c>
      <c r="J46">
        <v>286</v>
      </c>
      <c r="K46">
        <v>286</v>
      </c>
      <c r="L46">
        <v>287</v>
      </c>
      <c r="M46">
        <v>285</v>
      </c>
      <c r="O46" t="s">
        <v>49</v>
      </c>
      <c r="P46">
        <v>286</v>
      </c>
      <c r="R46" t="s">
        <v>49</v>
      </c>
      <c r="S46">
        <v>347</v>
      </c>
      <c r="T46">
        <v>347</v>
      </c>
    </row>
    <row r="47" spans="1:20">
      <c r="A47" s="7">
        <v>56</v>
      </c>
      <c r="B47" s="7" t="s">
        <v>46</v>
      </c>
      <c r="C47" s="7">
        <v>233</v>
      </c>
      <c r="D47" s="8">
        <v>1000</v>
      </c>
      <c r="E47" s="8">
        <v>233000</v>
      </c>
      <c r="G47" t="s">
        <v>46</v>
      </c>
      <c r="H47">
        <v>260</v>
      </c>
      <c r="I47">
        <v>167</v>
      </c>
      <c r="J47">
        <v>234</v>
      </c>
      <c r="K47">
        <v>234</v>
      </c>
      <c r="L47">
        <v>234</v>
      </c>
      <c r="M47">
        <v>233</v>
      </c>
      <c r="O47" t="s">
        <v>46</v>
      </c>
      <c r="P47">
        <v>234</v>
      </c>
      <c r="R47" t="s">
        <v>46</v>
      </c>
      <c r="S47">
        <v>292</v>
      </c>
      <c r="T47">
        <v>292</v>
      </c>
    </row>
    <row r="48" spans="1:20">
      <c r="A48" s="7">
        <v>18</v>
      </c>
      <c r="B48" s="7" t="s">
        <v>48</v>
      </c>
      <c r="C48" s="7">
        <v>195</v>
      </c>
      <c r="D48" s="8">
        <v>1000</v>
      </c>
      <c r="E48" s="8">
        <v>195000</v>
      </c>
      <c r="G48" t="s">
        <v>48</v>
      </c>
      <c r="H48">
        <v>219</v>
      </c>
      <c r="I48">
        <v>214</v>
      </c>
      <c r="J48">
        <v>194</v>
      </c>
      <c r="K48">
        <v>192</v>
      </c>
      <c r="L48">
        <v>194</v>
      </c>
      <c r="M48">
        <v>195</v>
      </c>
      <c r="O48" t="s">
        <v>48</v>
      </c>
      <c r="P48">
        <v>194</v>
      </c>
      <c r="R48" t="s">
        <v>48</v>
      </c>
      <c r="S48">
        <v>227</v>
      </c>
      <c r="T48">
        <v>227</v>
      </c>
    </row>
    <row r="49" spans="1:20">
      <c r="A49" s="7">
        <v>60</v>
      </c>
      <c r="B49" s="7" t="s">
        <v>61</v>
      </c>
      <c r="C49" s="7">
        <v>293</v>
      </c>
      <c r="D49" s="8">
        <v>1000</v>
      </c>
      <c r="E49" s="8">
        <v>293000</v>
      </c>
      <c r="G49" t="s">
        <v>61</v>
      </c>
      <c r="H49">
        <v>436</v>
      </c>
      <c r="I49">
        <v>430</v>
      </c>
      <c r="J49">
        <v>295</v>
      </c>
      <c r="K49">
        <v>293</v>
      </c>
      <c r="L49">
        <v>294</v>
      </c>
      <c r="M49">
        <v>293</v>
      </c>
      <c r="O49" t="s">
        <v>61</v>
      </c>
      <c r="P49">
        <v>295</v>
      </c>
      <c r="R49" t="s">
        <v>61</v>
      </c>
      <c r="S49">
        <v>446</v>
      </c>
      <c r="T49">
        <v>446</v>
      </c>
    </row>
    <row r="50" spans="1:20">
      <c r="A50" s="7">
        <v>62</v>
      </c>
      <c r="B50" s="7" t="s">
        <v>38</v>
      </c>
      <c r="C50" s="7">
        <v>574</v>
      </c>
      <c r="D50" s="8">
        <v>1000</v>
      </c>
      <c r="E50" s="8">
        <v>574000</v>
      </c>
      <c r="G50" t="s">
        <v>38</v>
      </c>
      <c r="H50">
        <v>702</v>
      </c>
      <c r="I50">
        <v>660</v>
      </c>
      <c r="J50">
        <v>576</v>
      </c>
      <c r="K50">
        <v>579</v>
      </c>
      <c r="L50">
        <v>578</v>
      </c>
      <c r="M50">
        <v>574</v>
      </c>
      <c r="O50" t="s">
        <v>38</v>
      </c>
      <c r="P50">
        <v>576</v>
      </c>
      <c r="R50" t="s">
        <v>38</v>
      </c>
      <c r="S50">
        <v>745</v>
      </c>
      <c r="T50">
        <v>745</v>
      </c>
    </row>
    <row r="51" spans="1:20">
      <c r="A51" s="7">
        <v>32</v>
      </c>
      <c r="B51" s="7" t="s">
        <v>50</v>
      </c>
      <c r="C51" s="7">
        <v>293</v>
      </c>
      <c r="D51" s="8">
        <v>1000</v>
      </c>
      <c r="E51" s="8">
        <v>293000</v>
      </c>
      <c r="G51" t="s">
        <v>50</v>
      </c>
      <c r="H51">
        <v>331</v>
      </c>
      <c r="I51">
        <v>331</v>
      </c>
      <c r="J51">
        <v>296</v>
      </c>
      <c r="K51">
        <v>295</v>
      </c>
      <c r="L51">
        <v>291</v>
      </c>
      <c r="M51">
        <v>293</v>
      </c>
      <c r="O51" t="s">
        <v>50</v>
      </c>
      <c r="P51">
        <v>296</v>
      </c>
      <c r="R51" t="s">
        <v>50</v>
      </c>
      <c r="S51">
        <v>331</v>
      </c>
      <c r="T51">
        <v>331</v>
      </c>
    </row>
    <row r="52" spans="1:20">
      <c r="A52" s="7">
        <v>49</v>
      </c>
      <c r="B52" s="7" t="s">
        <v>30</v>
      </c>
      <c r="C52" s="7">
        <v>416</v>
      </c>
      <c r="D52" s="8">
        <v>1000</v>
      </c>
      <c r="E52" s="8">
        <v>416000</v>
      </c>
      <c r="G52" t="s">
        <v>30</v>
      </c>
      <c r="H52">
        <v>468</v>
      </c>
      <c r="I52">
        <v>465</v>
      </c>
      <c r="J52">
        <v>413</v>
      </c>
      <c r="K52">
        <v>417</v>
      </c>
      <c r="L52">
        <v>417</v>
      </c>
      <c r="M52">
        <v>416</v>
      </c>
      <c r="O52" t="s">
        <v>30</v>
      </c>
      <c r="P52">
        <v>413</v>
      </c>
      <c r="R52" t="s">
        <v>30</v>
      </c>
      <c r="S52">
        <v>473</v>
      </c>
      <c r="T52">
        <v>473</v>
      </c>
    </row>
    <row r="53" spans="1:18">
      <c r="A53" s="7">
        <v>15</v>
      </c>
      <c r="B53" s="7" t="s">
        <v>73</v>
      </c>
      <c r="C53" s="7">
        <v>138</v>
      </c>
      <c r="D53" s="8">
        <v>1000</v>
      </c>
      <c r="E53" s="8">
        <v>138000</v>
      </c>
      <c r="G53" t="s">
        <v>73</v>
      </c>
      <c r="J53">
        <v>137</v>
      </c>
      <c r="K53">
        <v>134</v>
      </c>
      <c r="L53">
        <v>137</v>
      </c>
      <c r="M53">
        <v>138</v>
      </c>
      <c r="O53" t="s">
        <v>73</v>
      </c>
      <c r="P53">
        <v>137</v>
      </c>
      <c r="R53" s="9" t="s">
        <v>73</v>
      </c>
    </row>
    <row r="54" spans="1:20">
      <c r="A54" s="7">
        <v>31</v>
      </c>
      <c r="B54" s="7" t="s">
        <v>66</v>
      </c>
      <c r="C54" s="7">
        <v>330</v>
      </c>
      <c r="D54" s="8">
        <v>1000</v>
      </c>
      <c r="E54" s="8">
        <v>330000</v>
      </c>
      <c r="G54" t="s">
        <v>66</v>
      </c>
      <c r="H54">
        <v>319</v>
      </c>
      <c r="I54">
        <v>311</v>
      </c>
      <c r="J54">
        <v>331</v>
      </c>
      <c r="K54">
        <v>331</v>
      </c>
      <c r="L54">
        <v>330</v>
      </c>
      <c r="M54">
        <v>330</v>
      </c>
      <c r="O54" t="s">
        <v>66</v>
      </c>
      <c r="P54">
        <v>331</v>
      </c>
      <c r="R54" t="s">
        <v>66</v>
      </c>
      <c r="S54">
        <v>317</v>
      </c>
      <c r="T54">
        <v>317</v>
      </c>
    </row>
    <row r="55" spans="1:20">
      <c r="A55" s="7">
        <v>8</v>
      </c>
      <c r="B55" s="7" t="s">
        <v>51</v>
      </c>
      <c r="C55" s="7">
        <v>277</v>
      </c>
      <c r="D55" s="8">
        <v>1000</v>
      </c>
      <c r="E55" s="8">
        <v>277000</v>
      </c>
      <c r="G55" t="s">
        <v>51</v>
      </c>
      <c r="H55">
        <v>359</v>
      </c>
      <c r="I55">
        <v>361</v>
      </c>
      <c r="J55">
        <v>277</v>
      </c>
      <c r="K55">
        <v>279</v>
      </c>
      <c r="L55">
        <v>277</v>
      </c>
      <c r="M55">
        <v>277</v>
      </c>
      <c r="O55" t="s">
        <v>51</v>
      </c>
      <c r="P55">
        <v>277</v>
      </c>
      <c r="R55" t="s">
        <v>51</v>
      </c>
      <c r="S55">
        <v>354</v>
      </c>
      <c r="T55">
        <v>354</v>
      </c>
    </row>
    <row r="56" spans="1:20">
      <c r="A56" s="7">
        <v>54</v>
      </c>
      <c r="B56" s="7" t="s">
        <v>52</v>
      </c>
      <c r="C56" s="7">
        <v>142</v>
      </c>
      <c r="D56" s="8">
        <v>1000</v>
      </c>
      <c r="E56" s="8">
        <v>142000</v>
      </c>
      <c r="G56" t="s">
        <v>52</v>
      </c>
      <c r="H56">
        <v>234</v>
      </c>
      <c r="I56">
        <v>230</v>
      </c>
      <c r="J56">
        <v>144</v>
      </c>
      <c r="K56">
        <v>143</v>
      </c>
      <c r="L56">
        <v>143</v>
      </c>
      <c r="M56">
        <v>142</v>
      </c>
      <c r="O56" t="s">
        <v>52</v>
      </c>
      <c r="P56">
        <v>148</v>
      </c>
      <c r="R56" t="s">
        <v>52</v>
      </c>
      <c r="S56">
        <v>232</v>
      </c>
      <c r="T56">
        <v>232</v>
      </c>
    </row>
    <row r="57" spans="1:20">
      <c r="A57" s="7">
        <v>12</v>
      </c>
      <c r="B57" s="7" t="s">
        <v>60</v>
      </c>
      <c r="C57" s="7">
        <v>237</v>
      </c>
      <c r="D57" s="8">
        <v>1000</v>
      </c>
      <c r="E57" s="8">
        <v>237000</v>
      </c>
      <c r="G57" t="s">
        <v>60</v>
      </c>
      <c r="H57">
        <v>303</v>
      </c>
      <c r="I57">
        <v>287</v>
      </c>
      <c r="J57">
        <v>236</v>
      </c>
      <c r="K57">
        <v>235</v>
      </c>
      <c r="L57">
        <v>236</v>
      </c>
      <c r="M57">
        <v>236</v>
      </c>
      <c r="O57" t="s">
        <v>60</v>
      </c>
      <c r="P57">
        <v>236</v>
      </c>
      <c r="R57" t="s">
        <v>60</v>
      </c>
      <c r="S57">
        <v>310</v>
      </c>
      <c r="T57">
        <v>310</v>
      </c>
    </row>
    <row r="58" spans="1:20">
      <c r="A58" s="7">
        <v>46</v>
      </c>
      <c r="B58" s="7" t="s">
        <v>53</v>
      </c>
      <c r="C58" s="7">
        <v>248</v>
      </c>
      <c r="D58" s="8">
        <v>1000</v>
      </c>
      <c r="E58" s="8">
        <v>248000</v>
      </c>
      <c r="G58" t="s">
        <v>53</v>
      </c>
      <c r="H58">
        <v>228</v>
      </c>
      <c r="I58">
        <v>217</v>
      </c>
      <c r="J58">
        <v>248</v>
      </c>
      <c r="K58">
        <v>248</v>
      </c>
      <c r="L58">
        <v>248</v>
      </c>
      <c r="M58">
        <v>248</v>
      </c>
      <c r="O58" t="s">
        <v>53</v>
      </c>
      <c r="P58">
        <v>248</v>
      </c>
      <c r="R58" t="s">
        <v>53</v>
      </c>
      <c r="S58">
        <v>220</v>
      </c>
      <c r="T58">
        <v>220</v>
      </c>
    </row>
    <row r="59" spans="1:20">
      <c r="A59" s="7">
        <v>29</v>
      </c>
      <c r="B59" s="7" t="s">
        <v>54</v>
      </c>
      <c r="C59" s="7">
        <v>242</v>
      </c>
      <c r="D59" s="8">
        <v>1000</v>
      </c>
      <c r="E59" s="8">
        <v>242000</v>
      </c>
      <c r="G59" t="s">
        <v>54</v>
      </c>
      <c r="H59">
        <v>321</v>
      </c>
      <c r="I59">
        <v>328</v>
      </c>
      <c r="J59">
        <v>242</v>
      </c>
      <c r="K59">
        <v>241</v>
      </c>
      <c r="L59">
        <v>241</v>
      </c>
      <c r="M59">
        <v>242</v>
      </c>
      <c r="O59" t="s">
        <v>54</v>
      </c>
      <c r="P59">
        <v>242</v>
      </c>
      <c r="R59" t="s">
        <v>54</v>
      </c>
      <c r="S59">
        <v>318</v>
      </c>
      <c r="T59">
        <v>318</v>
      </c>
    </row>
    <row r="60" spans="1:20">
      <c r="A60" s="7">
        <v>27</v>
      </c>
      <c r="B60" s="7" t="s">
        <v>55</v>
      </c>
      <c r="C60" s="7">
        <v>258</v>
      </c>
      <c r="D60" s="8">
        <v>1000</v>
      </c>
      <c r="E60" s="8">
        <v>258000</v>
      </c>
      <c r="G60" t="s">
        <v>55</v>
      </c>
      <c r="H60">
        <v>295</v>
      </c>
      <c r="I60">
        <v>293</v>
      </c>
      <c r="J60">
        <v>259</v>
      </c>
      <c r="K60">
        <v>260</v>
      </c>
      <c r="L60">
        <v>261</v>
      </c>
      <c r="M60">
        <v>258</v>
      </c>
      <c r="O60" t="s">
        <v>55</v>
      </c>
      <c r="P60">
        <v>259</v>
      </c>
      <c r="R60" t="s">
        <v>55</v>
      </c>
      <c r="S60">
        <v>298</v>
      </c>
      <c r="T60">
        <v>298</v>
      </c>
    </row>
    <row r="61" spans="1:20">
      <c r="A61" s="7">
        <v>33</v>
      </c>
      <c r="B61" s="7" t="s">
        <v>56</v>
      </c>
      <c r="C61" s="7">
        <v>314</v>
      </c>
      <c r="D61" s="8">
        <v>1000</v>
      </c>
      <c r="E61" s="8">
        <v>314000</v>
      </c>
      <c r="G61" t="s">
        <v>56</v>
      </c>
      <c r="H61">
        <v>364</v>
      </c>
      <c r="I61">
        <v>362</v>
      </c>
      <c r="J61">
        <v>315</v>
      </c>
      <c r="K61">
        <v>315</v>
      </c>
      <c r="L61">
        <v>315</v>
      </c>
      <c r="M61">
        <v>314</v>
      </c>
      <c r="O61" t="s">
        <v>56</v>
      </c>
      <c r="P61">
        <v>315</v>
      </c>
      <c r="R61" t="s">
        <v>56</v>
      </c>
      <c r="S61">
        <v>367</v>
      </c>
      <c r="T61">
        <v>367</v>
      </c>
    </row>
    <row r="62" spans="1:20">
      <c r="A62" s="7">
        <v>19</v>
      </c>
      <c r="B62" s="7" t="s">
        <v>57</v>
      </c>
      <c r="C62" s="7">
        <v>221</v>
      </c>
      <c r="D62" s="8">
        <v>1000</v>
      </c>
      <c r="E62" s="8">
        <v>221000</v>
      </c>
      <c r="G62" t="s">
        <v>57</v>
      </c>
      <c r="H62">
        <v>257</v>
      </c>
      <c r="I62">
        <v>257</v>
      </c>
      <c r="J62">
        <v>231</v>
      </c>
      <c r="K62">
        <v>221</v>
      </c>
      <c r="L62">
        <v>221</v>
      </c>
      <c r="M62">
        <v>221</v>
      </c>
      <c r="O62" t="s">
        <v>57</v>
      </c>
      <c r="P62">
        <v>226</v>
      </c>
      <c r="R62" t="s">
        <v>57</v>
      </c>
      <c r="S62">
        <v>257</v>
      </c>
      <c r="T62">
        <v>257</v>
      </c>
    </row>
    <row r="63" spans="1:20">
      <c r="A63" s="7">
        <v>63</v>
      </c>
      <c r="B63" s="7" t="s">
        <v>58</v>
      </c>
      <c r="C63" s="7">
        <v>399</v>
      </c>
      <c r="D63" s="8">
        <v>1000</v>
      </c>
      <c r="E63" s="8">
        <v>399000</v>
      </c>
      <c r="G63" t="s">
        <v>58</v>
      </c>
      <c r="H63">
        <v>437</v>
      </c>
      <c r="I63">
        <v>420</v>
      </c>
      <c r="J63">
        <v>401</v>
      </c>
      <c r="K63">
        <v>400</v>
      </c>
      <c r="L63">
        <v>395</v>
      </c>
      <c r="M63">
        <v>399</v>
      </c>
      <c r="O63" t="s">
        <v>58</v>
      </c>
      <c r="P63">
        <v>401</v>
      </c>
      <c r="R63" t="s">
        <v>58</v>
      </c>
      <c r="S63">
        <v>426</v>
      </c>
      <c r="T63">
        <v>426</v>
      </c>
    </row>
    <row r="64" spans="1:20">
      <c r="A64" s="7">
        <v>25</v>
      </c>
      <c r="B64" s="7" t="s">
        <v>59</v>
      </c>
      <c r="C64" s="7">
        <v>253</v>
      </c>
      <c r="D64" s="8">
        <v>1000</v>
      </c>
      <c r="E64" s="8">
        <v>253000</v>
      </c>
      <c r="G64" t="s">
        <v>59</v>
      </c>
      <c r="H64">
        <v>259</v>
      </c>
      <c r="I64">
        <v>259</v>
      </c>
      <c r="J64">
        <v>255</v>
      </c>
      <c r="K64">
        <v>254</v>
      </c>
      <c r="L64">
        <v>253</v>
      </c>
      <c r="M64">
        <v>253</v>
      </c>
      <c r="O64" t="s">
        <v>59</v>
      </c>
      <c r="P64">
        <v>256</v>
      </c>
      <c r="R64" t="s">
        <v>59</v>
      </c>
      <c r="S64">
        <v>269</v>
      </c>
      <c r="T64">
        <v>269</v>
      </c>
    </row>
    <row r="65" spans="1:18">
      <c r="A65" s="7">
        <v>30</v>
      </c>
      <c r="B65" s="7" t="s">
        <v>76</v>
      </c>
      <c r="C65" s="7">
        <v>4</v>
      </c>
      <c r="D65" s="8">
        <v>1000</v>
      </c>
      <c r="E65" s="8">
        <v>4000</v>
      </c>
      <c r="G65" s="9" t="s">
        <v>76</v>
      </c>
      <c r="K65">
        <v>3</v>
      </c>
      <c r="L65">
        <v>4</v>
      </c>
      <c r="M65">
        <v>4</v>
      </c>
      <c r="O65" s="9" t="s">
        <v>76</v>
      </c>
      <c r="R65" s="9" t="s">
        <v>76</v>
      </c>
    </row>
    <row r="66" spans="1:20">
      <c r="A66" s="7">
        <v>24</v>
      </c>
      <c r="B66" s="7" t="s">
        <v>69</v>
      </c>
      <c r="C66" s="7">
        <v>788</v>
      </c>
      <c r="D66" s="8">
        <v>1000</v>
      </c>
      <c r="E66" s="8">
        <v>788000</v>
      </c>
      <c r="G66" t="s">
        <v>69</v>
      </c>
      <c r="H66">
        <v>781</v>
      </c>
      <c r="I66">
        <v>760</v>
      </c>
      <c r="J66">
        <v>797</v>
      </c>
      <c r="K66">
        <v>792</v>
      </c>
      <c r="L66">
        <v>793</v>
      </c>
      <c r="M66">
        <v>788</v>
      </c>
      <c r="O66" t="s">
        <v>69</v>
      </c>
      <c r="P66">
        <v>797</v>
      </c>
      <c r="R66" t="s">
        <v>69</v>
      </c>
      <c r="S66">
        <v>807</v>
      </c>
      <c r="T66">
        <v>807</v>
      </c>
    </row>
    <row r="67" spans="1:20">
      <c r="A67" s="7">
        <v>34</v>
      </c>
      <c r="B67" s="7" t="s">
        <v>62</v>
      </c>
      <c r="C67" s="7">
        <v>208</v>
      </c>
      <c r="D67" s="8">
        <v>1000</v>
      </c>
      <c r="E67" s="8">
        <v>208000</v>
      </c>
      <c r="G67" t="s">
        <v>62</v>
      </c>
      <c r="H67">
        <v>203</v>
      </c>
      <c r="I67">
        <v>196</v>
      </c>
      <c r="J67">
        <v>209</v>
      </c>
      <c r="K67">
        <v>208</v>
      </c>
      <c r="L67">
        <v>206</v>
      </c>
      <c r="M67">
        <v>208</v>
      </c>
      <c r="O67" t="s">
        <v>62</v>
      </c>
      <c r="P67">
        <v>209</v>
      </c>
      <c r="R67" t="s">
        <v>62</v>
      </c>
      <c r="S67">
        <v>206</v>
      </c>
      <c r="T67">
        <v>206</v>
      </c>
    </row>
    <row r="68" spans="3:13">
      <c r="C68">
        <f>SUM(C4:C67)</f>
        <v>17301</v>
      </c>
      <c r="H68">
        <f>SUM(H4:H67)</f>
        <v>18881</v>
      </c>
      <c r="I68">
        <f t="shared" ref="I68:M68" si="0">SUM(I4:I67)</f>
        <v>18393</v>
      </c>
      <c r="J68">
        <f t="shared" si="0"/>
        <v>17328</v>
      </c>
      <c r="K68">
        <f t="shared" si="0"/>
        <v>17275</v>
      </c>
      <c r="L68">
        <f t="shared" si="0"/>
        <v>17299</v>
      </c>
      <c r="M68">
        <f t="shared" si="0"/>
        <v>17291</v>
      </c>
    </row>
  </sheetData>
  <autoFilter ref="A3:E68">
    <sortState ref="A3:E68">
      <sortCondition ref="B3"/>
    </sortState>
    <extLst/>
  </autoFilter>
  <mergeCells count="4">
    <mergeCell ref="A1:E1"/>
    <mergeCell ref="A2:E2"/>
    <mergeCell ref="H2:M2"/>
    <mergeCell ref="S2:T2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7-12月多退少补（草稿）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625001</cp:lastModifiedBy>
  <dcterms:created xsi:type="dcterms:W3CDTF">2024-01-03T00:07:00Z</dcterms:created>
  <dcterms:modified xsi:type="dcterms:W3CDTF">2025-09-15T08:35:50Z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1A1A70CDC6AC407DA82BB0D6771433A3_12</vt:lpwstr>
  </property>
  <property fmtid="{D5CDD505-2E9C-101B-9397-08002B2CF9AE}" pid="3" name="KSOProductBuildVer">
    <vt:lpwstr>2052-11.8.2.12085</vt:lpwstr>
  </property>
</Properties>
</file>